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PART-TIME 26_27/P.T. NEO-IMMESSI 26_27 E P.T. TARDIVI/"/>
    </mc:Choice>
  </mc:AlternateContent>
  <xr:revisionPtr revIDLastSave="604" documentId="8_{E632D5ED-7805-48B9-9D8A-FA3AC69B3841}" xr6:coauthVersionLast="47" xr6:coauthVersionMax="47" xr10:uidLastSave="{FD21704B-F2B4-4D9F-A443-54968D307D26}"/>
  <bookViews>
    <workbookView xWindow="-120" yWindow="-120" windowWidth="29040" windowHeight="15720" xr2:uid="{00000000-000D-0000-FFFF-FFFF00000000}"/>
  </bookViews>
  <sheets>
    <sheet name="INFANZIA+PRIMARIA" sheetId="1" r:id="rId1"/>
    <sheet name="ATA+EDU" sheetId="2" r:id="rId2"/>
    <sheet name="II GRADO" sheetId="4" r:id="rId3"/>
    <sheet name="I GRADO" sheetId="3" r:id="rId4"/>
  </sheets>
  <definedNames>
    <definedName name="_xlnm._FilterDatabase" localSheetId="2" hidden="1">'II GRADO'!$A$5:$O$68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7" i="1"/>
  <c r="F6" i="1"/>
  <c r="H65" i="4"/>
  <c r="H68" i="4"/>
  <c r="H9" i="4"/>
  <c r="C12" i="1"/>
  <c r="E6" i="4"/>
  <c r="H45" i="4"/>
  <c r="L45" i="4" s="1"/>
  <c r="H8" i="4"/>
  <c r="L8" i="4" s="1"/>
  <c r="H10" i="4"/>
  <c r="L10" i="4" s="1"/>
  <c r="H11" i="4"/>
  <c r="H13" i="4"/>
  <c r="L13" i="4" s="1"/>
  <c r="H15" i="4"/>
  <c r="L15" i="4" s="1"/>
  <c r="H17" i="4"/>
  <c r="L17" i="4" s="1"/>
  <c r="H18" i="4"/>
  <c r="L18" i="4" s="1"/>
  <c r="H19" i="4"/>
  <c r="L19" i="4" s="1"/>
  <c r="H21" i="4"/>
  <c r="L21" i="4" s="1"/>
  <c r="H22" i="4"/>
  <c r="L22" i="4" s="1"/>
  <c r="H24" i="4"/>
  <c r="L24" i="4" s="1"/>
  <c r="H26" i="4"/>
  <c r="L26" i="4" s="1"/>
  <c r="H27" i="4"/>
  <c r="L27" i="4" s="1"/>
  <c r="H28" i="4"/>
  <c r="L28" i="4" s="1"/>
  <c r="H29" i="4"/>
  <c r="L29" i="4" s="1"/>
  <c r="H30" i="4"/>
  <c r="L30" i="4" s="1"/>
  <c r="H31" i="4"/>
  <c r="L31" i="4" s="1"/>
  <c r="H32" i="4"/>
  <c r="L32" i="4" s="1"/>
  <c r="H33" i="4"/>
  <c r="L33" i="4" s="1"/>
  <c r="H34" i="4"/>
  <c r="L34" i="4" s="1"/>
  <c r="H35" i="4"/>
  <c r="L35" i="4" s="1"/>
  <c r="H36" i="4"/>
  <c r="L36" i="4" s="1"/>
  <c r="H38" i="4"/>
  <c r="L38" i="4" s="1"/>
  <c r="H40" i="4"/>
  <c r="L40" i="4" s="1"/>
  <c r="H6" i="4"/>
  <c r="L6" i="4" s="1"/>
  <c r="M8" i="3"/>
  <c r="H20" i="3"/>
  <c r="M20" i="3" s="1"/>
  <c r="H15" i="3"/>
  <c r="M15" i="3" s="1"/>
  <c r="H7" i="3"/>
  <c r="M7" i="3" s="1"/>
  <c r="H8" i="3"/>
  <c r="H9" i="3"/>
  <c r="M9" i="3" s="1"/>
  <c r="H10" i="3"/>
  <c r="M10" i="3" s="1"/>
  <c r="H11" i="3"/>
  <c r="M11" i="3" s="1"/>
  <c r="H12" i="3"/>
  <c r="M12" i="3" s="1"/>
  <c r="H13" i="3"/>
  <c r="M13" i="3" s="1"/>
  <c r="H14" i="3"/>
  <c r="M14" i="3" s="1"/>
  <c r="H16" i="3"/>
  <c r="H17" i="3"/>
  <c r="M17" i="3" s="1"/>
  <c r="H6" i="3"/>
  <c r="M6" i="3" s="1"/>
  <c r="E68" i="4"/>
  <c r="C16" i="2"/>
  <c r="F16" i="2" s="1"/>
  <c r="C7" i="2"/>
  <c r="C8" i="2"/>
  <c r="C9" i="2"/>
  <c r="C10" i="2"/>
  <c r="C11" i="2"/>
  <c r="C12" i="2"/>
  <c r="C6" i="2"/>
  <c r="J16" i="2" l="1"/>
  <c r="L11" i="4"/>
  <c r="L68" i="4"/>
  <c r="L9" i="4"/>
  <c r="E20" i="4"/>
  <c r="H20" i="4" s="1"/>
  <c r="L20" i="4" s="1"/>
  <c r="E37" i="4"/>
  <c r="H37" i="4" s="1"/>
  <c r="L37" i="4" s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20" i="3"/>
  <c r="E15" i="3"/>
  <c r="E14" i="3"/>
  <c r="E13" i="3"/>
  <c r="E12" i="3"/>
  <c r="E11" i="3"/>
  <c r="E10" i="3"/>
  <c r="E7" i="3"/>
  <c r="E6" i="3"/>
  <c r="E16" i="3"/>
  <c r="E17" i="3"/>
  <c r="E9" i="3"/>
  <c r="E8" i="3"/>
  <c r="C11" i="1"/>
  <c r="C7" i="1"/>
  <c r="C6" i="1"/>
  <c r="M16" i="3"/>
  <c r="H63" i="4" l="1"/>
  <c r="L63" i="4" s="1"/>
  <c r="H64" i="4"/>
  <c r="L64" i="4" s="1"/>
  <c r="L65" i="4"/>
  <c r="H61" i="4"/>
  <c r="L61" i="4" s="1"/>
  <c r="H60" i="4"/>
  <c r="L60" i="4" s="1"/>
  <c r="H58" i="4"/>
  <c r="L58" i="4" s="1"/>
  <c r="H57" i="4"/>
  <c r="L57" i="4" s="1"/>
  <c r="H56" i="4"/>
  <c r="L56" i="4" s="1"/>
  <c r="H55" i="4"/>
  <c r="L55" i="4" s="1"/>
  <c r="H54" i="4"/>
  <c r="H51" i="4"/>
  <c r="L51" i="4" s="1"/>
  <c r="H52" i="4"/>
  <c r="L52" i="4" s="1"/>
  <c r="H53" i="4"/>
  <c r="L53" i="4" s="1"/>
  <c r="H46" i="4"/>
  <c r="L46" i="4" s="1"/>
  <c r="H47" i="4"/>
  <c r="L47" i="4" s="1"/>
  <c r="H49" i="4"/>
  <c r="L49" i="4" s="1"/>
  <c r="H50" i="4"/>
  <c r="L50" i="4" s="1"/>
  <c r="H44" i="4"/>
  <c r="L44" i="4" s="1"/>
  <c r="H43" i="4"/>
  <c r="L43" i="4" s="1"/>
  <c r="H42" i="4"/>
  <c r="L42" i="4" s="1"/>
  <c r="H41" i="4"/>
  <c r="L41" i="4" s="1"/>
  <c r="H39" i="4"/>
  <c r="L39" i="4" s="1"/>
  <c r="H25" i="4"/>
  <c r="H16" i="4"/>
  <c r="H14" i="4"/>
  <c r="L14" i="4" s="1"/>
  <c r="H12" i="4"/>
  <c r="L12" i="4" s="1"/>
  <c r="H7" i="4"/>
  <c r="L7" i="4" s="1"/>
  <c r="H62" i="4"/>
  <c r="L62" i="4" s="1"/>
  <c r="H59" i="4"/>
  <c r="H48" i="4"/>
  <c r="L48" i="4" s="1"/>
  <c r="H23" i="4"/>
  <c r="L23" i="4" s="1"/>
  <c r="F7" i="2"/>
  <c r="J7" i="2" s="1"/>
  <c r="F8" i="2"/>
  <c r="J8" i="2" s="1"/>
  <c r="F9" i="2"/>
  <c r="J9" i="2" s="1"/>
  <c r="F10" i="2"/>
  <c r="J10" i="2" s="1"/>
  <c r="F11" i="2"/>
  <c r="J11" i="2" s="1"/>
  <c r="F12" i="2"/>
  <c r="J12" i="2" s="1"/>
  <c r="F6" i="2"/>
  <c r="J6" i="2" s="1"/>
  <c r="L16" i="4" l="1"/>
  <c r="L59" i="4"/>
  <c r="L25" i="4"/>
  <c r="L54" i="4"/>
  <c r="J12" i="1"/>
  <c r="J11" i="1"/>
  <c r="J7" i="1"/>
  <c r="J6" i="1"/>
</calcChain>
</file>

<file path=xl/sharedStrings.xml><?xml version="1.0" encoding="utf-8"?>
<sst xmlns="http://schemas.openxmlformats.org/spreadsheetml/2006/main" count="273" uniqueCount="181">
  <si>
    <t>INFANZIA - PROVINCIA DELL'AQUILA</t>
  </si>
  <si>
    <t>PRIMARIA - PROVINCIA DELL'AQUILA</t>
  </si>
  <si>
    <t>ARTE E IMMAGINE SC. I GR.</t>
  </si>
  <si>
    <t>ITAL.,STORIA,ED.CIVICA,GEOG.SC.I GR</t>
  </si>
  <si>
    <t>MATEMATICA E SCIENZE</t>
  </si>
  <si>
    <t>MUSICA SC. I GR.</t>
  </si>
  <si>
    <t>SC. MOT. E SPORT. SC. I GR.</t>
  </si>
  <si>
    <t>TECNOLOGIA SC. I GR.</t>
  </si>
  <si>
    <t>LINGUA STRANIERA (FRANCESE)</t>
  </si>
  <si>
    <t>LINGUA STRANIERA (INGLESE)</t>
  </si>
  <si>
    <t>LINGUA STRANIERA (SPAGNOLO)</t>
  </si>
  <si>
    <t>LINGUA STRANIERA (TEDESCO)</t>
  </si>
  <si>
    <t>STRUMENTO MUSICALE</t>
  </si>
  <si>
    <t>SCUOLA SECONDARIA DI II GRADO - PROVINCIA DELL'AQUILA</t>
  </si>
  <si>
    <t>DESIGN MET.OREF.PIET.DURE GEMME</t>
  </si>
  <si>
    <t>DESIGN DEL TESSUTO E DELLA MODA</t>
  </si>
  <si>
    <t>DISCIP GEOM, ARCH, ARRED, SCENOTEC</t>
  </si>
  <si>
    <t>DISCIP GRAFICHE, PITTORICHE, SCENOG</t>
  </si>
  <si>
    <t>DISCIPLINE LETTERARIE E LATINO</t>
  </si>
  <si>
    <t>DISCIPL LETTERARIE ISTITUTI II GR</t>
  </si>
  <si>
    <t>DISCIPL LETTERARIE, LATINO E GRECO</t>
  </si>
  <si>
    <t>DISCIP PLAST. SCUL. SCENOPLAST.</t>
  </si>
  <si>
    <t>DISCIPLINE SANITARIE</t>
  </si>
  <si>
    <t>DISEG STORIA ARTE ISTITUTI II GR</t>
  </si>
  <si>
    <t>FILOSOFIA E SCIENZE UMANE</t>
  </si>
  <si>
    <t>FILOSOFIA E STORIA</t>
  </si>
  <si>
    <t>FISICA</t>
  </si>
  <si>
    <t>GEOGRAFIA</t>
  </si>
  <si>
    <t>MATEMATICA</t>
  </si>
  <si>
    <t>MATEMATICA E FISICA</t>
  </si>
  <si>
    <t>MUSICA ISTITUTI II GRADO</t>
  </si>
  <si>
    <t>SCIENZE DEGLI ALIMENTI</t>
  </si>
  <si>
    <t>SCIENZE E TECNOLOGIE CHIMICHE</t>
  </si>
  <si>
    <t>COSTRUZ TECNOL E TECN RAPPR GRAFICA</t>
  </si>
  <si>
    <t>TECNOLOGIE ELETTRICHE ELETTRONICHE</t>
  </si>
  <si>
    <t>SCIENZE E TECNOLOGIE INFORMATICHE</t>
  </si>
  <si>
    <t>SCIENZE E TECNOLOGIE MECCANICHE</t>
  </si>
  <si>
    <t>SCIENZE ECONOMICO-AZIENDALI</t>
  </si>
  <si>
    <t>SCIENZE GIURIDICO-ECONOMICHE</t>
  </si>
  <si>
    <t>SCIENZE MATEMATICHE APPLICATE</t>
  </si>
  <si>
    <t>SCIENZE MOTORIE E SPORTIVE II GRADO</t>
  </si>
  <si>
    <t>SCIENZE NAT, CHIM E BIOLOG</t>
  </si>
  <si>
    <t>SCIENZE, TECNOL E TECN AGR</t>
  </si>
  <si>
    <t>STORIA DELL'ARTE</t>
  </si>
  <si>
    <t>LINGUA E CULT STRANIERA (FRANCESE)</t>
  </si>
  <si>
    <t>ARPA</t>
  </si>
  <si>
    <t>LINGUA E CULT STRANIERA (INGLESE)</t>
  </si>
  <si>
    <t>CHITARRA</t>
  </si>
  <si>
    <t>LINGUA E CULT STRANIERA (SPAGNOLO)</t>
  </si>
  <si>
    <t>LINGUA E CULT STRANIERA (TEDESCO)</t>
  </si>
  <si>
    <t>PERCUSSIONI</t>
  </si>
  <si>
    <t>PIANOFORTE</t>
  </si>
  <si>
    <t>SASSOFONO</t>
  </si>
  <si>
    <t>TROMBA</t>
  </si>
  <si>
    <t>VIOLINO</t>
  </si>
  <si>
    <t>VIOLONCELLO</t>
  </si>
  <si>
    <t>CANTO</t>
  </si>
  <si>
    <t>FLAUTO TRAVERSO</t>
  </si>
  <si>
    <t>LABORATORI DI FISICA</t>
  </si>
  <si>
    <t>LABORATORIO DI ODONTOTECNICA</t>
  </si>
  <si>
    <t>CONV LINGUA STRANIERA (FRANCESE)</t>
  </si>
  <si>
    <t>CONV LINGUA STRANIERA (INGLESE)</t>
  </si>
  <si>
    <t>CONV LINGUA STRANIERA (SPAGNOLO)</t>
  </si>
  <si>
    <t>PERSONALE ATA - PROVINCIA DELL'AQUILA</t>
  </si>
  <si>
    <t>ASSISTENTI AMMINISTRATIVI</t>
  </si>
  <si>
    <t>ASSISTENTI TECNICI</t>
  </si>
  <si>
    <t>COLLABORATORI SCOLASTICI</t>
  </si>
  <si>
    <t>INFERMIERE</t>
  </si>
  <si>
    <t>GUARDAROBIERE</t>
  </si>
  <si>
    <t>PERSONALE EDUCATIVO - PROVINCIA DELL'AQUILA</t>
  </si>
  <si>
    <t>SCUOLA SECONDARIA DI I GRADO - PROVINCIA DELL'AQUILA</t>
  </si>
  <si>
    <t>ITALIANO ALLOGLOTTI</t>
  </si>
  <si>
    <t>COMUNE</t>
  </si>
  <si>
    <t>PERSONALE GIA' IN PART TIME</t>
  </si>
  <si>
    <t>TIPO DI POSTO</t>
  </si>
  <si>
    <t>CATTEDRE</t>
  </si>
  <si>
    <t>Ministero dell’Istruzione e del Merito
Ufficio Scolastico Regionale per l’Abruzzo
Ufficio III – Ambito Territoriale per la Provincia dell'Aquila</t>
  </si>
  <si>
    <t>RICHIESTE PERSONALE NEO IMMESSO</t>
  </si>
  <si>
    <t>RICHIESTE PERSONALE A T.D.</t>
  </si>
  <si>
    <t>ALTRE</t>
  </si>
  <si>
    <t>SOSTEGNO</t>
  </si>
  <si>
    <t>A002</t>
  </si>
  <si>
    <t>A005</t>
  </si>
  <si>
    <t>A008</t>
  </si>
  <si>
    <t>A009</t>
  </si>
  <si>
    <t>A011</t>
  </si>
  <si>
    <t>A013</t>
  </si>
  <si>
    <t>A014</t>
  </si>
  <si>
    <t>A015</t>
  </si>
  <si>
    <t>A018</t>
  </si>
  <si>
    <t>A019</t>
  </si>
  <si>
    <t>A020</t>
  </si>
  <si>
    <t>A021</t>
  </si>
  <si>
    <t>A026</t>
  </si>
  <si>
    <t>A027</t>
  </si>
  <si>
    <t>A031</t>
  </si>
  <si>
    <t>A034</t>
  </si>
  <si>
    <t>A037</t>
  </si>
  <si>
    <t>A040</t>
  </si>
  <si>
    <t>A041</t>
  </si>
  <si>
    <t>A042</t>
  </si>
  <si>
    <t>A045</t>
  </si>
  <si>
    <t>A046</t>
  </si>
  <si>
    <t>A047</t>
  </si>
  <si>
    <t>A050</t>
  </si>
  <si>
    <t>A051</t>
  </si>
  <si>
    <t>A054</t>
  </si>
  <si>
    <t>AA55</t>
  </si>
  <si>
    <t>AB55</t>
  </si>
  <si>
    <t>AI55</t>
  </si>
  <si>
    <t>AJ55</t>
  </si>
  <si>
    <t>AK55</t>
  </si>
  <si>
    <t>AL55</t>
  </si>
  <si>
    <t>AM55</t>
  </si>
  <si>
    <t>AN55</t>
  </si>
  <si>
    <t>AO55</t>
  </si>
  <si>
    <t>AW55</t>
  </si>
  <si>
    <t>B003</t>
  </si>
  <si>
    <t>B006</t>
  </si>
  <si>
    <t>B011</t>
  </si>
  <si>
    <t>B012</t>
  </si>
  <si>
    <t>B014</t>
  </si>
  <si>
    <t>B015</t>
  </si>
  <si>
    <t>B016</t>
  </si>
  <si>
    <t>B017</t>
  </si>
  <si>
    <t>B020</t>
  </si>
  <si>
    <t>B021</t>
  </si>
  <si>
    <t>B022</t>
  </si>
  <si>
    <t>BA02</t>
  </si>
  <si>
    <t>BB02</t>
  </si>
  <si>
    <t>BC02</t>
  </si>
  <si>
    <t>CLASSE DI CONCORSO</t>
  </si>
  <si>
    <t>DENOMINAZIONE</t>
  </si>
  <si>
    <t>CLASSE CONCORSO</t>
  </si>
  <si>
    <t>A023</t>
  </si>
  <si>
    <t>A028</t>
  </si>
  <si>
    <t>A060</t>
  </si>
  <si>
    <t>AD00</t>
  </si>
  <si>
    <t>PROFILO</t>
  </si>
  <si>
    <t>POSTI</t>
  </si>
  <si>
    <t>CUOCO</t>
  </si>
  <si>
    <t>ADDETTI AZIENDE AGRARIE</t>
  </si>
  <si>
    <t>PERSONALE EDUCATIVO</t>
  </si>
  <si>
    <t xml:space="preserve">POSTI </t>
  </si>
  <si>
    <t>LAB. SCIENZE E TECNOL. AGRARIE</t>
  </si>
  <si>
    <t>LAB. SCIENZE E TECNOL. CHIM. MICROBIOL.</t>
  </si>
  <si>
    <t>LAB.SCIENZE E TECNOL. COSTRUZIONI</t>
  </si>
  <si>
    <t>LAB. SC. E TECNOL. ELETTR. ELETTRONIC.</t>
  </si>
  <si>
    <t>LAB. SCIENZE E TECNOL. INFORMATICHE</t>
  </si>
  <si>
    <t>LAB. SCIENZE E TECNOL. MECCANICHE</t>
  </si>
  <si>
    <t>LAB. SERV. ENOGASTRON. SETT. CUCINA</t>
  </si>
  <si>
    <t>LAB. SERV. ENOGASTRON. SETT. SALA VEND.</t>
  </si>
  <si>
    <t>LAB. TECNOL. TEC. COMUN. MULTIM.</t>
  </si>
  <si>
    <t>A056</t>
  </si>
  <si>
    <t xml:space="preserve">DISPONIBILITA’ </t>
  </si>
  <si>
    <t>25% Dotazione organica (co.1 art. 6 O.M. 446/97)</t>
  </si>
  <si>
    <t>ARROTONDAMENTO (co. 58ter dell'art 1 L.662/96)</t>
  </si>
  <si>
    <t>AM01</t>
  </si>
  <si>
    <t>AM12</t>
  </si>
  <si>
    <t>AM2A</t>
  </si>
  <si>
    <t>AM2C</t>
  </si>
  <si>
    <t>AM2B</t>
  </si>
  <si>
    <t>AM2D</t>
  </si>
  <si>
    <t>AM30</t>
  </si>
  <si>
    <t>AM48</t>
  </si>
  <si>
    <t>A061</t>
  </si>
  <si>
    <t>TECNOL. E TECNICHE  COMUNIC. MULT.</t>
  </si>
  <si>
    <t>AS12</t>
  </si>
  <si>
    <t>AS23</t>
  </si>
  <si>
    <t>LINGUA ITALIANA PER DISCENTI DI LINGUA STRANIERA (ALLOGLOTTI)</t>
  </si>
  <si>
    <t>AS2B</t>
  </si>
  <si>
    <t>AS2A</t>
  </si>
  <si>
    <t>AS2C</t>
  </si>
  <si>
    <t>AS2D</t>
  </si>
  <si>
    <t>AS30</t>
  </si>
  <si>
    <t>AS48</t>
  </si>
  <si>
    <t>ADSS</t>
  </si>
  <si>
    <t xml:space="preserve">AS01 </t>
  </si>
  <si>
    <t>PART TIME PROVINCIA DELL'AQUILA A.S. 2026/2027</t>
  </si>
  <si>
    <t>PART TIME PROVINCIA DELL'AQUILA A.S. 2026/27</t>
  </si>
  <si>
    <t>CONTINGENTE RESIDUO A.S.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</si>
</sst>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6"/>
      <name val="Times New Roman"/>
      <family val="1"/>
    </font>
    <font>
      <b/>
      <i/>
      <sz val="16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00"/>
      <name val="Times New Roman"/>
      <family val="1"/>
    </font>
    <font>
      <b/>
      <sz val="8"/>
      <name val="Arial"/>
      <family val="2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71FBE9"/>
      </patternFill>
    </fill>
    <fill>
      <patternFill patternType="solid">
        <fgColor rgb="FFF9E131"/>
      </patternFill>
    </fill>
    <fill>
      <patternFill patternType="solid">
        <fgColor rgb="FFFDFA66"/>
      </patternFill>
    </fill>
    <fill>
      <patternFill patternType="solid">
        <fgColor rgb="FF87F84E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12" xfId="0" applyNumberFormat="1" applyFont="1" applyBorder="1" applyAlignment="1">
      <alignment horizontal="center" vertical="center" shrinkToFit="1"/>
    </xf>
    <xf numFmtId="1" fontId="3" fillId="0" borderId="6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6" xfId="0" applyNumberFormat="1" applyFont="1" applyBorder="1" applyAlignment="1">
      <alignment horizontal="center" vertical="center" shrinkToFit="1"/>
    </xf>
    <xf numFmtId="1" fontId="11" fillId="0" borderId="12" xfId="0" applyNumberFormat="1" applyFont="1" applyBorder="1" applyAlignment="1">
      <alignment horizontal="center" vertical="center" shrinkToFit="1"/>
    </xf>
    <xf numFmtId="1" fontId="12" fillId="0" borderId="6" xfId="0" applyNumberFormat="1" applyFont="1" applyBorder="1" applyAlignment="1">
      <alignment horizontal="left" vertical="center" wrapText="1" shrinkToFit="1"/>
    </xf>
    <xf numFmtId="1" fontId="12" fillId="0" borderId="12" xfId="0" applyNumberFormat="1" applyFont="1" applyBorder="1" applyAlignment="1">
      <alignment horizontal="left" vertical="center" wrapText="1" shrinkToFit="1"/>
    </xf>
    <xf numFmtId="1" fontId="13" fillId="0" borderId="6" xfId="0" applyNumberFormat="1" applyFont="1" applyBorder="1" applyAlignment="1">
      <alignment horizontal="center" vertical="center" shrinkToFit="1"/>
    </xf>
    <xf numFmtId="1" fontId="13" fillId="0" borderId="12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1" fontId="11" fillId="0" borderId="9" xfId="0" applyNumberFormat="1" applyFont="1" applyBorder="1" applyAlignment="1">
      <alignment horizontal="center" vertical="center" shrinkToFit="1"/>
    </xf>
    <xf numFmtId="2" fontId="11" fillId="0" borderId="2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" fontId="11" fillId="0" borderId="19" xfId="0" applyNumberFormat="1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16.33203125" customWidth="1"/>
    <col min="2" max="2" width="12.6640625" customWidth="1"/>
    <col min="3" max="3" width="18.33203125" customWidth="1"/>
    <col min="4" max="4" width="22.83203125" customWidth="1"/>
    <col min="5" max="5" width="17.6640625" customWidth="1"/>
    <col min="6" max="6" width="19" customWidth="1"/>
    <col min="7" max="10" width="21" style="2" customWidth="1"/>
    <col min="11" max="12" width="9.33203125" style="2"/>
  </cols>
  <sheetData>
    <row r="1" spans="1:10" ht="90.95" customHeight="1" x14ac:dyDescent="0.2">
      <c r="A1" s="63" t="s">
        <v>76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36.6" customHeight="1" x14ac:dyDescent="0.2">
      <c r="A2" s="66" t="s">
        <v>178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ht="47.45" customHeight="1" x14ac:dyDescent="0.2">
      <c r="A3" s="69" t="s">
        <v>0</v>
      </c>
      <c r="B3" s="70"/>
      <c r="C3" s="70"/>
      <c r="D3" s="70"/>
      <c r="E3" s="70"/>
      <c r="F3" s="70"/>
      <c r="G3" s="70"/>
      <c r="H3" s="70"/>
      <c r="I3" s="70"/>
      <c r="J3" s="71"/>
    </row>
    <row r="4" spans="1:10" ht="28.5" customHeight="1" x14ac:dyDescent="0.2">
      <c r="A4" s="53" t="s">
        <v>74</v>
      </c>
      <c r="B4" s="72" t="s">
        <v>143</v>
      </c>
      <c r="C4" s="58" t="s">
        <v>154</v>
      </c>
      <c r="D4" s="59"/>
      <c r="E4" s="53" t="s">
        <v>73</v>
      </c>
      <c r="F4" s="53" t="s">
        <v>180</v>
      </c>
      <c r="G4" s="53" t="s">
        <v>77</v>
      </c>
      <c r="H4" s="53" t="s">
        <v>78</v>
      </c>
      <c r="I4" s="53" t="s">
        <v>79</v>
      </c>
      <c r="J4" s="54"/>
    </row>
    <row r="5" spans="1:10" ht="48" customHeight="1" x14ac:dyDescent="0.2">
      <c r="A5" s="53"/>
      <c r="B5" s="73"/>
      <c r="C5" s="10" t="s">
        <v>155</v>
      </c>
      <c r="D5" s="36" t="s">
        <v>156</v>
      </c>
      <c r="E5" s="53"/>
      <c r="F5" s="53"/>
      <c r="G5" s="53"/>
      <c r="H5" s="53"/>
      <c r="I5" s="53"/>
      <c r="J5" s="74"/>
    </row>
    <row r="6" spans="1:10" ht="15" customHeight="1" x14ac:dyDescent="0.2">
      <c r="A6" s="39" t="s">
        <v>72</v>
      </c>
      <c r="B6" s="6">
        <v>436</v>
      </c>
      <c r="C6" s="34">
        <f>B6/4</f>
        <v>109</v>
      </c>
      <c r="D6" s="5">
        <v>109</v>
      </c>
      <c r="E6" s="37">
        <v>8</v>
      </c>
      <c r="F6" s="37">
        <f>D6-E6</f>
        <v>101</v>
      </c>
      <c r="G6" s="37"/>
      <c r="H6" s="37"/>
      <c r="I6" s="38">
        <v>1</v>
      </c>
      <c r="J6" s="9" t="str">
        <f>IF(F6-G6-H6-I6&lt;=0,"ESAURITO"," ")</f>
        <v xml:space="preserve"> </v>
      </c>
    </row>
    <row r="7" spans="1:10" ht="15" customHeight="1" x14ac:dyDescent="0.2">
      <c r="A7" s="16" t="s">
        <v>80</v>
      </c>
      <c r="B7" s="13">
        <v>69</v>
      </c>
      <c r="C7" s="34">
        <f>B7/4</f>
        <v>17.25</v>
      </c>
      <c r="D7" s="12">
        <v>18</v>
      </c>
      <c r="E7" s="12"/>
      <c r="F7" s="12">
        <f>D7-E7</f>
        <v>18</v>
      </c>
      <c r="G7" s="12"/>
      <c r="H7" s="12"/>
      <c r="I7" s="13"/>
      <c r="J7" s="9" t="str">
        <f>IF(F7-G7-H7-I7&lt;=0,"ESAURITO"," ")</f>
        <v xml:space="preserve"> </v>
      </c>
    </row>
    <row r="8" spans="1:10" ht="47.85" customHeight="1" x14ac:dyDescent="0.2">
      <c r="A8" s="69" t="s">
        <v>1</v>
      </c>
      <c r="B8" s="70"/>
      <c r="C8" s="70"/>
      <c r="D8" s="70"/>
      <c r="E8" s="70"/>
      <c r="F8" s="70"/>
      <c r="G8" s="70"/>
      <c r="H8" s="70"/>
      <c r="I8" s="70"/>
      <c r="J8" s="71"/>
    </row>
    <row r="9" spans="1:10" ht="24.75" customHeight="1" x14ac:dyDescent="0.2">
      <c r="A9" s="53" t="s">
        <v>74</v>
      </c>
      <c r="B9" s="72" t="s">
        <v>143</v>
      </c>
      <c r="C9" s="58" t="s">
        <v>154</v>
      </c>
      <c r="D9" s="59"/>
      <c r="E9" s="53" t="s">
        <v>73</v>
      </c>
      <c r="F9" s="53" t="s">
        <v>180</v>
      </c>
      <c r="G9" s="53" t="s">
        <v>77</v>
      </c>
      <c r="H9" s="53" t="s">
        <v>78</v>
      </c>
      <c r="I9" s="53" t="s">
        <v>79</v>
      </c>
      <c r="J9" s="54"/>
    </row>
    <row r="10" spans="1:10" ht="48" customHeight="1" x14ac:dyDescent="0.2">
      <c r="A10" s="53"/>
      <c r="B10" s="73"/>
      <c r="C10" s="10" t="s">
        <v>155</v>
      </c>
      <c r="D10" s="36" t="s">
        <v>156</v>
      </c>
      <c r="E10" s="53"/>
      <c r="F10" s="53"/>
      <c r="G10" s="53"/>
      <c r="H10" s="53"/>
      <c r="I10" s="53"/>
      <c r="J10" s="74"/>
    </row>
    <row r="11" spans="1:10" ht="15" customHeight="1" x14ac:dyDescent="0.2">
      <c r="A11" s="40" t="s">
        <v>72</v>
      </c>
      <c r="B11" s="13">
        <v>1034</v>
      </c>
      <c r="C11" s="35">
        <f>B11/4</f>
        <v>258.5</v>
      </c>
      <c r="D11" s="7">
        <v>259</v>
      </c>
      <c r="E11" s="51">
        <v>29</v>
      </c>
      <c r="F11" s="12">
        <f>D11-E11</f>
        <v>230</v>
      </c>
      <c r="G11" s="12">
        <v>1</v>
      </c>
      <c r="H11" s="12">
        <v>1</v>
      </c>
      <c r="I11" s="13"/>
      <c r="J11" s="9" t="str">
        <f>IF(F11-G11-H11-I11&lt;=0,"ESAURITO"," ")</f>
        <v xml:space="preserve"> </v>
      </c>
    </row>
    <row r="12" spans="1:10" ht="15" customHeight="1" x14ac:dyDescent="0.2">
      <c r="A12" s="17" t="s">
        <v>80</v>
      </c>
      <c r="B12" s="7">
        <v>241</v>
      </c>
      <c r="C12" s="35">
        <f>(B12/4)</f>
        <v>60.25</v>
      </c>
      <c r="D12" s="7">
        <v>61</v>
      </c>
      <c r="E12" s="52">
        <v>9</v>
      </c>
      <c r="F12" s="7">
        <f>D12-E12</f>
        <v>52</v>
      </c>
      <c r="G12" s="7">
        <v>1</v>
      </c>
      <c r="H12" s="7">
        <v>7</v>
      </c>
      <c r="I12" s="8"/>
      <c r="J12" s="9" t="str">
        <f>IF(F12-G12-H12-I12&lt;=0,"ESAURITO"," ")</f>
        <v xml:space="preserve"> </v>
      </c>
    </row>
  </sheetData>
  <mergeCells count="22">
    <mergeCell ref="G9:G10"/>
    <mergeCell ref="H9:H10"/>
    <mergeCell ref="I9:I10"/>
    <mergeCell ref="J9:J10"/>
    <mergeCell ref="J4:J5"/>
    <mergeCell ref="A9:A10"/>
    <mergeCell ref="B9:B10"/>
    <mergeCell ref="C9:D9"/>
    <mergeCell ref="E9:E10"/>
    <mergeCell ref="F9:F10"/>
    <mergeCell ref="A1:J1"/>
    <mergeCell ref="A2:J2"/>
    <mergeCell ref="A3:J3"/>
    <mergeCell ref="A8:J8"/>
    <mergeCell ref="C4:D4"/>
    <mergeCell ref="A4:A5"/>
    <mergeCell ref="B4:B5"/>
    <mergeCell ref="E4:E5"/>
    <mergeCell ref="F4:F5"/>
    <mergeCell ref="G4:G5"/>
    <mergeCell ref="H4:H5"/>
    <mergeCell ref="I4:I5"/>
  </mergeCells>
  <conditionalFormatting sqref="J6:J7">
    <cfRule type="containsText" dxfId="7" priority="5" operator="containsText" text="ESAURITO">
      <formula>NOT(ISERROR(SEARCH("ESAURITO",J6)))</formula>
    </cfRule>
  </conditionalFormatting>
  <conditionalFormatting sqref="J11:J12">
    <cfRule type="containsText" dxfId="6" priority="1" operator="containsText" text="ESAURITO">
      <formula>NOT(ISERROR(SEARCH("ESAURITO",J11)))</formula>
    </cfRule>
  </conditionalFormatting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activeCell="K7" sqref="K7"/>
    </sheetView>
  </sheetViews>
  <sheetFormatPr defaultRowHeight="12.75" x14ac:dyDescent="0.2"/>
  <cols>
    <col min="1" max="1" width="43.83203125" customWidth="1"/>
    <col min="2" max="2" width="9.1640625" customWidth="1"/>
    <col min="3" max="3" width="23.5" customWidth="1"/>
    <col min="4" max="4" width="24.83203125" customWidth="1"/>
    <col min="5" max="5" width="19.6640625" customWidth="1"/>
    <col min="6" max="8" width="16.33203125" customWidth="1"/>
  </cols>
  <sheetData>
    <row r="1" spans="1:11" ht="90.95" customHeight="1" x14ac:dyDescent="0.2">
      <c r="A1" s="61" t="s">
        <v>76</v>
      </c>
      <c r="B1" s="61"/>
      <c r="C1" s="61"/>
      <c r="D1" s="61"/>
      <c r="E1" s="61"/>
      <c r="F1" s="61"/>
      <c r="G1" s="61"/>
      <c r="H1" s="61"/>
      <c r="I1" s="61"/>
      <c r="J1" s="61"/>
    </row>
    <row r="2" spans="1:11" ht="36.6" customHeight="1" x14ac:dyDescent="0.2">
      <c r="A2" s="62" t="s">
        <v>179</v>
      </c>
      <c r="B2" s="62"/>
      <c r="C2" s="62"/>
      <c r="D2" s="62"/>
      <c r="E2" s="62"/>
      <c r="F2" s="62"/>
      <c r="G2" s="62"/>
      <c r="H2" s="62"/>
      <c r="I2" s="62"/>
      <c r="J2" s="62"/>
    </row>
    <row r="3" spans="1:11" ht="50.25" customHeight="1" x14ac:dyDescent="0.2">
      <c r="A3" s="60" t="s">
        <v>63</v>
      </c>
      <c r="B3" s="60"/>
      <c r="C3" s="60"/>
      <c r="D3" s="60"/>
      <c r="E3" s="60"/>
      <c r="F3" s="60"/>
      <c r="G3" s="60"/>
      <c r="H3" s="60"/>
      <c r="I3" s="60"/>
      <c r="J3" s="60"/>
    </row>
    <row r="4" spans="1:11" ht="21" customHeight="1" x14ac:dyDescent="0.2">
      <c r="A4" s="56" t="s">
        <v>138</v>
      </c>
      <c r="B4" s="56" t="s">
        <v>139</v>
      </c>
      <c r="C4" s="58" t="s">
        <v>154</v>
      </c>
      <c r="D4" s="59"/>
      <c r="E4" s="53" t="s">
        <v>73</v>
      </c>
      <c r="F4" s="53" t="s">
        <v>180</v>
      </c>
      <c r="G4" s="53" t="s">
        <v>77</v>
      </c>
      <c r="H4" s="53" t="s">
        <v>78</v>
      </c>
      <c r="I4" s="53" t="s">
        <v>79</v>
      </c>
      <c r="J4" s="54"/>
    </row>
    <row r="5" spans="1:11" s="3" customFormat="1" ht="57.75" customHeight="1" x14ac:dyDescent="0.2">
      <c r="A5" s="57"/>
      <c r="B5" s="57"/>
      <c r="C5" s="10" t="s">
        <v>155</v>
      </c>
      <c r="D5" s="36" t="s">
        <v>156</v>
      </c>
      <c r="E5" s="53"/>
      <c r="F5" s="53"/>
      <c r="G5" s="53"/>
      <c r="H5" s="53"/>
      <c r="I5" s="53"/>
      <c r="J5" s="55"/>
    </row>
    <row r="6" spans="1:11" ht="15" customHeight="1" x14ac:dyDescent="0.2">
      <c r="A6" s="4" t="s">
        <v>64</v>
      </c>
      <c r="B6" s="6">
        <v>276</v>
      </c>
      <c r="C6" s="34">
        <f>B6/4</f>
        <v>69</v>
      </c>
      <c r="D6" s="5">
        <v>69</v>
      </c>
      <c r="E6" s="5">
        <v>10</v>
      </c>
      <c r="F6" s="5">
        <f>C6-E6</f>
        <v>59</v>
      </c>
      <c r="G6" s="5">
        <v>2</v>
      </c>
      <c r="H6" s="5"/>
      <c r="I6" s="5">
        <v>1</v>
      </c>
      <c r="J6" s="11" t="str">
        <f>IF(F6-G6-H6-I6&lt;=0,"ESAURITO"," ")</f>
        <v xml:space="preserve"> </v>
      </c>
    </row>
    <row r="7" spans="1:11" ht="15" customHeight="1" x14ac:dyDescent="0.2">
      <c r="A7" s="4" t="s">
        <v>65</v>
      </c>
      <c r="B7" s="6">
        <v>87</v>
      </c>
      <c r="C7" s="34">
        <f t="shared" ref="C7:C16" si="0">B7/4</f>
        <v>21.75</v>
      </c>
      <c r="D7" s="5">
        <v>22</v>
      </c>
      <c r="E7" s="5">
        <v>4</v>
      </c>
      <c r="F7" s="5">
        <f t="shared" ref="F7:F12" si="1">C7-E7</f>
        <v>17.75</v>
      </c>
      <c r="G7" s="5"/>
      <c r="H7" s="5"/>
      <c r="I7" s="5"/>
      <c r="J7" s="11" t="str">
        <f t="shared" ref="J7:J16" si="2">IF(F7-G7-H7-I7&lt;=0,"ESAURITO"," ")</f>
        <v xml:space="preserve"> </v>
      </c>
    </row>
    <row r="8" spans="1:11" ht="15" customHeight="1" x14ac:dyDescent="0.2">
      <c r="A8" s="4" t="s">
        <v>66</v>
      </c>
      <c r="B8" s="6">
        <v>796</v>
      </c>
      <c r="C8" s="34">
        <f t="shared" si="0"/>
        <v>199</v>
      </c>
      <c r="D8" s="5">
        <v>199</v>
      </c>
      <c r="E8" s="5">
        <v>14</v>
      </c>
      <c r="F8" s="5">
        <f t="shared" si="1"/>
        <v>185</v>
      </c>
      <c r="G8" s="5">
        <v>1</v>
      </c>
      <c r="H8" s="5">
        <v>4</v>
      </c>
      <c r="I8" s="5"/>
      <c r="J8" s="11" t="str">
        <f t="shared" si="2"/>
        <v xml:space="preserve"> </v>
      </c>
    </row>
    <row r="9" spans="1:11" ht="15" customHeight="1" x14ac:dyDescent="0.2">
      <c r="A9" s="4" t="s">
        <v>140</v>
      </c>
      <c r="B9" s="6">
        <v>7</v>
      </c>
      <c r="C9" s="34">
        <f t="shared" si="0"/>
        <v>1.75</v>
      </c>
      <c r="D9" s="5">
        <v>2</v>
      </c>
      <c r="E9" s="5">
        <v>1</v>
      </c>
      <c r="F9" s="5">
        <f t="shared" si="1"/>
        <v>0.75</v>
      </c>
      <c r="G9" s="5"/>
      <c r="H9" s="5"/>
      <c r="I9" s="5"/>
      <c r="J9" s="11" t="str">
        <f t="shared" si="2"/>
        <v xml:space="preserve"> </v>
      </c>
    </row>
    <row r="10" spans="1:11" ht="15" customHeight="1" x14ac:dyDescent="0.2">
      <c r="A10" s="4" t="s">
        <v>67</v>
      </c>
      <c r="B10" s="6">
        <v>2</v>
      </c>
      <c r="C10" s="34">
        <f t="shared" si="0"/>
        <v>0.5</v>
      </c>
      <c r="D10" s="5">
        <v>1</v>
      </c>
      <c r="E10" s="5">
        <v>0</v>
      </c>
      <c r="F10" s="5">
        <f t="shared" si="1"/>
        <v>0.5</v>
      </c>
      <c r="G10" s="5"/>
      <c r="H10" s="5"/>
      <c r="I10" s="5"/>
      <c r="J10" s="11" t="str">
        <f t="shared" si="2"/>
        <v xml:space="preserve"> </v>
      </c>
    </row>
    <row r="11" spans="1:11" ht="15" customHeight="1" x14ac:dyDescent="0.2">
      <c r="A11" s="4" t="s">
        <v>68</v>
      </c>
      <c r="B11" s="6">
        <v>4</v>
      </c>
      <c r="C11" s="34">
        <f t="shared" si="0"/>
        <v>1</v>
      </c>
      <c r="D11" s="5">
        <v>1</v>
      </c>
      <c r="E11" s="5">
        <v>0</v>
      </c>
      <c r="F11" s="5">
        <f t="shared" si="1"/>
        <v>1</v>
      </c>
      <c r="G11" s="5"/>
      <c r="H11" s="5"/>
      <c r="I11" s="5"/>
      <c r="J11" s="11" t="str">
        <f t="shared" si="2"/>
        <v xml:space="preserve"> </v>
      </c>
    </row>
    <row r="12" spans="1:11" ht="15" customHeight="1" x14ac:dyDescent="0.2">
      <c r="A12" s="14" t="s">
        <v>141</v>
      </c>
      <c r="B12" s="13">
        <v>4</v>
      </c>
      <c r="C12" s="34">
        <f t="shared" si="0"/>
        <v>1</v>
      </c>
      <c r="D12" s="12">
        <v>1</v>
      </c>
      <c r="E12" s="12">
        <v>0</v>
      </c>
      <c r="F12" s="12">
        <f t="shared" si="1"/>
        <v>1</v>
      </c>
      <c r="G12" s="5"/>
      <c r="H12" s="5"/>
      <c r="I12" s="5"/>
      <c r="J12" s="11" t="str">
        <f t="shared" si="2"/>
        <v xml:space="preserve"> </v>
      </c>
    </row>
    <row r="13" spans="1:11" ht="49.5" customHeight="1" x14ac:dyDescent="0.2">
      <c r="A13" s="60" t="s">
        <v>69</v>
      </c>
      <c r="B13" s="60"/>
      <c r="C13" s="60"/>
      <c r="D13" s="60"/>
      <c r="E13" s="60"/>
      <c r="F13" s="60"/>
      <c r="G13" s="60"/>
      <c r="H13" s="60"/>
      <c r="I13" s="60"/>
      <c r="J13" s="60"/>
    </row>
    <row r="14" spans="1:11" ht="24" customHeight="1" x14ac:dyDescent="0.2">
      <c r="A14" s="56" t="s">
        <v>138</v>
      </c>
      <c r="B14" s="56" t="s">
        <v>139</v>
      </c>
      <c r="C14" s="58" t="s">
        <v>154</v>
      </c>
      <c r="D14" s="59"/>
      <c r="E14" s="53" t="s">
        <v>73</v>
      </c>
      <c r="F14" s="53" t="s">
        <v>180</v>
      </c>
      <c r="G14" s="53" t="s">
        <v>77</v>
      </c>
      <c r="H14" s="53" t="s">
        <v>78</v>
      </c>
      <c r="I14" s="53" t="s">
        <v>79</v>
      </c>
      <c r="J14" s="54"/>
    </row>
    <row r="15" spans="1:11" ht="49.5" customHeight="1" x14ac:dyDescent="0.2">
      <c r="A15" s="57"/>
      <c r="B15" s="57"/>
      <c r="C15" s="10" t="s">
        <v>155</v>
      </c>
      <c r="D15" s="36" t="s">
        <v>156</v>
      </c>
      <c r="E15" s="53"/>
      <c r="F15" s="53"/>
      <c r="G15" s="53"/>
      <c r="H15" s="53"/>
      <c r="I15" s="53"/>
      <c r="J15" s="55"/>
    </row>
    <row r="16" spans="1:11" ht="15" customHeight="1" x14ac:dyDescent="0.2">
      <c r="A16" s="15" t="s">
        <v>142</v>
      </c>
      <c r="B16" s="7">
        <v>11</v>
      </c>
      <c r="C16" s="34">
        <f t="shared" si="0"/>
        <v>2.75</v>
      </c>
      <c r="D16" s="7">
        <v>3</v>
      </c>
      <c r="E16" s="7">
        <v>0</v>
      </c>
      <c r="F16" s="5">
        <f>C16-E16</f>
        <v>2.75</v>
      </c>
      <c r="G16" s="5"/>
      <c r="H16" s="5"/>
      <c r="I16" s="5"/>
      <c r="J16" s="11" t="str">
        <f t="shared" si="2"/>
        <v xml:space="preserve"> </v>
      </c>
      <c r="K16">
        <v>0</v>
      </c>
    </row>
  </sheetData>
  <mergeCells count="22">
    <mergeCell ref="A3:J3"/>
    <mergeCell ref="A13:J13"/>
    <mergeCell ref="A1:J1"/>
    <mergeCell ref="A2:J2"/>
    <mergeCell ref="C4:D4"/>
    <mergeCell ref="E4:E5"/>
    <mergeCell ref="F4:F5"/>
    <mergeCell ref="G4:G5"/>
    <mergeCell ref="H4:H5"/>
    <mergeCell ref="I4:I5"/>
    <mergeCell ref="A4:A5"/>
    <mergeCell ref="B4:B5"/>
    <mergeCell ref="J4:J5"/>
    <mergeCell ref="G14:G15"/>
    <mergeCell ref="H14:H15"/>
    <mergeCell ref="I14:I15"/>
    <mergeCell ref="J14:J15"/>
    <mergeCell ref="A14:A15"/>
    <mergeCell ref="B14:B15"/>
    <mergeCell ref="C14:D14"/>
    <mergeCell ref="E14:E15"/>
    <mergeCell ref="F14:F15"/>
  </mergeCells>
  <conditionalFormatting sqref="J6:J12">
    <cfRule type="containsText" dxfId="5" priority="4" operator="containsText" text="ESAURITO">
      <formula>NOT(ISERROR(SEARCH("ESAURITO",J6)))</formula>
    </cfRule>
  </conditionalFormatting>
  <conditionalFormatting sqref="J16">
    <cfRule type="containsText" dxfId="4" priority="1" operator="containsText" text="ESAURITO">
      <formula>NOT(ISERROR(SEARCH("ESAURITO",J16)))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9E92-02DA-460B-A0A7-C67B9435BF30}">
  <dimension ref="A1:M68"/>
  <sheetViews>
    <sheetView topLeftCell="A38" zoomScaleNormal="100" workbookViewId="0">
      <selection activeCell="I6" sqref="I6:J65"/>
    </sheetView>
  </sheetViews>
  <sheetFormatPr defaultRowHeight="12.75" x14ac:dyDescent="0.2"/>
  <cols>
    <col min="1" max="1" width="11.33203125" customWidth="1"/>
    <col min="2" max="2" width="13.1640625" customWidth="1"/>
    <col min="3" max="3" width="67.83203125" bestFit="1" customWidth="1"/>
    <col min="4" max="4" width="11.1640625" customWidth="1"/>
    <col min="5" max="5" width="20.83203125" customWidth="1"/>
    <col min="6" max="6" width="22.5" customWidth="1"/>
    <col min="7" max="7" width="15" customWidth="1"/>
    <col min="8" max="8" width="14" customWidth="1"/>
    <col min="9" max="9" width="13.5" customWidth="1"/>
    <col min="10" max="10" width="14.1640625" customWidth="1"/>
    <col min="11" max="12" width="10.83203125" customWidth="1"/>
    <col min="13" max="13" width="11.1640625" bestFit="1" customWidth="1"/>
  </cols>
  <sheetData>
    <row r="1" spans="1:13" ht="90.95" customHeight="1" x14ac:dyDescent="0.2">
      <c r="A1" s="61" t="s">
        <v>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ht="36.6" customHeight="1" x14ac:dyDescent="0.2">
      <c r="A2" s="62" t="s">
        <v>179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47.85" customHeight="1" x14ac:dyDescent="0.2">
      <c r="A3" s="60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3" ht="22.5" customHeight="1" x14ac:dyDescent="0.2">
      <c r="A4" s="77" t="s">
        <v>72</v>
      </c>
      <c r="B4" s="77" t="s">
        <v>131</v>
      </c>
      <c r="C4" s="77" t="s">
        <v>132</v>
      </c>
      <c r="D4" s="77" t="s">
        <v>75</v>
      </c>
      <c r="E4" s="79" t="s">
        <v>154</v>
      </c>
      <c r="F4" s="80"/>
      <c r="G4" s="53" t="s">
        <v>73</v>
      </c>
      <c r="H4" s="53" t="s">
        <v>180</v>
      </c>
      <c r="I4" s="53" t="s">
        <v>77</v>
      </c>
      <c r="J4" s="53" t="s">
        <v>78</v>
      </c>
      <c r="K4" s="53" t="s">
        <v>79</v>
      </c>
      <c r="L4" s="53"/>
      <c r="M4" s="2"/>
    </row>
    <row r="5" spans="1:13" s="3" customFormat="1" ht="42" customHeight="1" x14ac:dyDescent="0.2">
      <c r="A5" s="78"/>
      <c r="B5" s="78"/>
      <c r="C5" s="78"/>
      <c r="D5" s="78"/>
      <c r="E5" s="42" t="s">
        <v>155</v>
      </c>
      <c r="F5" s="36" t="s">
        <v>156</v>
      </c>
      <c r="G5" s="53"/>
      <c r="H5" s="53"/>
      <c r="I5" s="53"/>
      <c r="J5" s="53"/>
      <c r="K5" s="53"/>
      <c r="L5" s="53"/>
      <c r="M5" s="2"/>
    </row>
    <row r="6" spans="1:13" s="1" customFormat="1" ht="15" customHeight="1" x14ac:dyDescent="0.2">
      <c r="A6" s="45"/>
      <c r="B6" s="46" t="s">
        <v>81</v>
      </c>
      <c r="C6" s="41" t="s">
        <v>14</v>
      </c>
      <c r="D6" s="43">
        <v>3</v>
      </c>
      <c r="E6" s="44">
        <f>D6/4</f>
        <v>0.75</v>
      </c>
      <c r="F6" s="22">
        <v>1</v>
      </c>
      <c r="G6" s="22">
        <v>1</v>
      </c>
      <c r="H6" s="24">
        <f>F6-G6</f>
        <v>0</v>
      </c>
      <c r="I6" s="24"/>
      <c r="J6" s="25"/>
      <c r="K6" s="25"/>
      <c r="L6" s="33" t="str">
        <f>IF(H6-I6-J6-K6&lt;=0,"ESAURITO"," ")</f>
        <v>ESAURITO</v>
      </c>
      <c r="M6" s="2"/>
    </row>
    <row r="7" spans="1:13" s="1" customFormat="1" ht="15" customHeight="1" x14ac:dyDescent="0.2">
      <c r="A7" s="19"/>
      <c r="B7" s="20" t="s">
        <v>82</v>
      </c>
      <c r="C7" s="21" t="s">
        <v>15</v>
      </c>
      <c r="D7" s="22">
        <v>4</v>
      </c>
      <c r="E7" s="44">
        <f t="shared" ref="E7:E46" si="0">D7/4</f>
        <v>1</v>
      </c>
      <c r="F7" s="22">
        <v>1</v>
      </c>
      <c r="G7" s="22">
        <v>0</v>
      </c>
      <c r="H7" s="24">
        <f t="shared" ref="H7:H44" si="1">F7-G7</f>
        <v>1</v>
      </c>
      <c r="I7" s="24"/>
      <c r="J7" s="25"/>
      <c r="K7" s="25"/>
      <c r="L7" s="33" t="str">
        <f t="shared" ref="L7:L44" si="2">IF(H7-I7-J7-K7&lt;=0,"ESAURITO"," ")</f>
        <v xml:space="preserve"> </v>
      </c>
      <c r="M7" s="2"/>
    </row>
    <row r="8" spans="1:13" s="1" customFormat="1" ht="15" customHeight="1" x14ac:dyDescent="0.2">
      <c r="A8" s="19"/>
      <c r="B8" s="20" t="s">
        <v>83</v>
      </c>
      <c r="C8" s="21" t="s">
        <v>16</v>
      </c>
      <c r="D8" s="22">
        <v>8</v>
      </c>
      <c r="E8" s="44">
        <f t="shared" si="0"/>
        <v>2</v>
      </c>
      <c r="F8" s="22">
        <v>2</v>
      </c>
      <c r="G8" s="22">
        <v>1</v>
      </c>
      <c r="H8" s="24">
        <f t="shared" si="1"/>
        <v>1</v>
      </c>
      <c r="I8" s="24"/>
      <c r="J8" s="25"/>
      <c r="K8" s="25"/>
      <c r="L8" s="33" t="str">
        <f t="shared" si="2"/>
        <v xml:space="preserve"> </v>
      </c>
      <c r="M8" s="2"/>
    </row>
    <row r="9" spans="1:13" s="1" customFormat="1" ht="15" customHeight="1" x14ac:dyDescent="0.2">
      <c r="A9" s="19"/>
      <c r="B9" s="20" t="s">
        <v>84</v>
      </c>
      <c r="C9" s="21" t="s">
        <v>17</v>
      </c>
      <c r="D9" s="22">
        <v>7</v>
      </c>
      <c r="E9" s="44">
        <f t="shared" si="0"/>
        <v>1.75</v>
      </c>
      <c r="F9" s="22">
        <v>2</v>
      </c>
      <c r="G9" s="22">
        <v>0</v>
      </c>
      <c r="H9" s="24">
        <f>F9-G9</f>
        <v>2</v>
      </c>
      <c r="I9" s="24"/>
      <c r="J9" s="25"/>
      <c r="K9" s="25"/>
      <c r="L9" s="33" t="str">
        <f t="shared" si="2"/>
        <v xml:space="preserve"> </v>
      </c>
      <c r="M9" s="2"/>
    </row>
    <row r="10" spans="1:13" s="1" customFormat="1" ht="15" customHeight="1" x14ac:dyDescent="0.2">
      <c r="A10" s="19"/>
      <c r="B10" s="20" t="s">
        <v>85</v>
      </c>
      <c r="C10" s="21" t="s">
        <v>18</v>
      </c>
      <c r="D10" s="22">
        <v>104</v>
      </c>
      <c r="E10" s="44">
        <f t="shared" si="0"/>
        <v>26</v>
      </c>
      <c r="F10" s="22">
        <v>26</v>
      </c>
      <c r="G10" s="22">
        <v>4</v>
      </c>
      <c r="H10" s="24">
        <f t="shared" si="1"/>
        <v>22</v>
      </c>
      <c r="I10" s="24"/>
      <c r="J10" s="25"/>
      <c r="K10" s="25"/>
      <c r="L10" s="33" t="str">
        <f t="shared" si="2"/>
        <v xml:space="preserve"> </v>
      </c>
      <c r="M10" s="2"/>
    </row>
    <row r="11" spans="1:13" s="1" customFormat="1" ht="15" customHeight="1" x14ac:dyDescent="0.2">
      <c r="A11" s="19"/>
      <c r="B11" s="20" t="s">
        <v>167</v>
      </c>
      <c r="C11" s="21" t="s">
        <v>19</v>
      </c>
      <c r="D11" s="22">
        <v>132</v>
      </c>
      <c r="E11" s="44">
        <f t="shared" si="0"/>
        <v>33</v>
      </c>
      <c r="F11" s="22">
        <v>33</v>
      </c>
      <c r="G11" s="22">
        <v>5</v>
      </c>
      <c r="H11" s="24">
        <f t="shared" si="1"/>
        <v>28</v>
      </c>
      <c r="I11" s="24">
        <v>1</v>
      </c>
      <c r="J11" s="25"/>
      <c r="K11" s="25"/>
      <c r="L11" s="33" t="str">
        <f t="shared" si="2"/>
        <v xml:space="preserve"> </v>
      </c>
      <c r="M11" s="2"/>
    </row>
    <row r="12" spans="1:13" s="1" customFormat="1" ht="15" customHeight="1" x14ac:dyDescent="0.2">
      <c r="A12" s="19"/>
      <c r="B12" s="20" t="s">
        <v>86</v>
      </c>
      <c r="C12" s="21" t="s">
        <v>20</v>
      </c>
      <c r="D12" s="22">
        <v>28</v>
      </c>
      <c r="E12" s="44">
        <f t="shared" si="0"/>
        <v>7</v>
      </c>
      <c r="F12" s="22">
        <v>7</v>
      </c>
      <c r="G12" s="22">
        <v>1</v>
      </c>
      <c r="H12" s="24">
        <f t="shared" si="1"/>
        <v>6</v>
      </c>
      <c r="I12" s="24"/>
      <c r="J12" s="25"/>
      <c r="K12" s="25"/>
      <c r="L12" s="33" t="str">
        <f t="shared" si="2"/>
        <v xml:space="preserve"> </v>
      </c>
      <c r="M12" s="2"/>
    </row>
    <row r="13" spans="1:13" s="1" customFormat="1" ht="15" customHeight="1" x14ac:dyDescent="0.2">
      <c r="A13" s="19"/>
      <c r="B13" s="20" t="s">
        <v>87</v>
      </c>
      <c r="C13" s="21" t="s">
        <v>21</v>
      </c>
      <c r="D13" s="22">
        <v>6</v>
      </c>
      <c r="E13" s="44">
        <f t="shared" si="0"/>
        <v>1.5</v>
      </c>
      <c r="F13" s="22">
        <v>2</v>
      </c>
      <c r="G13" s="22">
        <v>2</v>
      </c>
      <c r="H13" s="24">
        <f t="shared" si="1"/>
        <v>0</v>
      </c>
      <c r="I13" s="26"/>
      <c r="J13" s="27"/>
      <c r="K13" s="27"/>
      <c r="L13" s="33" t="str">
        <f t="shared" si="2"/>
        <v>ESAURITO</v>
      </c>
      <c r="M13" s="2"/>
    </row>
    <row r="14" spans="1:13" s="1" customFormat="1" ht="15" customHeight="1" x14ac:dyDescent="0.2">
      <c r="A14" s="19"/>
      <c r="B14" s="20" t="s">
        <v>88</v>
      </c>
      <c r="C14" s="21" t="s">
        <v>22</v>
      </c>
      <c r="D14" s="22">
        <v>1</v>
      </c>
      <c r="E14" s="44">
        <f t="shared" si="0"/>
        <v>0.25</v>
      </c>
      <c r="F14" s="22">
        <v>1</v>
      </c>
      <c r="G14" s="22">
        <v>0</v>
      </c>
      <c r="H14" s="24">
        <f t="shared" si="1"/>
        <v>1</v>
      </c>
      <c r="I14" s="24"/>
      <c r="J14" s="25"/>
      <c r="K14" s="25"/>
      <c r="L14" s="33" t="str">
        <f t="shared" si="2"/>
        <v xml:space="preserve"> </v>
      </c>
      <c r="M14" s="2"/>
    </row>
    <row r="15" spans="1:13" s="1" customFormat="1" ht="15" customHeight="1" x14ac:dyDescent="0.2">
      <c r="A15" s="19"/>
      <c r="B15" s="20" t="s">
        <v>177</v>
      </c>
      <c r="C15" s="21" t="s">
        <v>23</v>
      </c>
      <c r="D15" s="22">
        <v>27</v>
      </c>
      <c r="E15" s="44">
        <f t="shared" si="0"/>
        <v>6.75</v>
      </c>
      <c r="F15" s="22">
        <v>7</v>
      </c>
      <c r="G15" s="22">
        <v>4</v>
      </c>
      <c r="H15" s="24">
        <f t="shared" si="1"/>
        <v>3</v>
      </c>
      <c r="I15" s="24"/>
      <c r="J15" s="25"/>
      <c r="K15" s="25"/>
      <c r="L15" s="33" t="str">
        <f t="shared" si="2"/>
        <v xml:space="preserve"> </v>
      </c>
      <c r="M15" s="2"/>
    </row>
    <row r="16" spans="1:13" s="1" customFormat="1" ht="15" customHeight="1" x14ac:dyDescent="0.2">
      <c r="A16" s="19"/>
      <c r="B16" s="20" t="s">
        <v>89</v>
      </c>
      <c r="C16" s="21" t="s">
        <v>24</v>
      </c>
      <c r="D16" s="22">
        <v>23</v>
      </c>
      <c r="E16" s="44">
        <f t="shared" si="0"/>
        <v>5.75</v>
      </c>
      <c r="F16" s="22">
        <v>6</v>
      </c>
      <c r="G16" s="22">
        <v>0</v>
      </c>
      <c r="H16" s="24">
        <f t="shared" si="1"/>
        <v>6</v>
      </c>
      <c r="I16" s="24"/>
      <c r="J16" s="25"/>
      <c r="K16" s="25"/>
      <c r="L16" s="33" t="str">
        <f t="shared" si="2"/>
        <v xml:space="preserve"> </v>
      </c>
      <c r="M16" s="2"/>
    </row>
    <row r="17" spans="1:13" s="1" customFormat="1" ht="15" customHeight="1" x14ac:dyDescent="0.2">
      <c r="A17" s="19"/>
      <c r="B17" s="20" t="s">
        <v>90</v>
      </c>
      <c r="C17" s="21" t="s">
        <v>25</v>
      </c>
      <c r="D17" s="22">
        <v>50</v>
      </c>
      <c r="E17" s="44">
        <f t="shared" si="0"/>
        <v>12.5</v>
      </c>
      <c r="F17" s="22">
        <v>13</v>
      </c>
      <c r="G17" s="22">
        <v>2</v>
      </c>
      <c r="H17" s="24">
        <f t="shared" si="1"/>
        <v>11</v>
      </c>
      <c r="I17" s="24"/>
      <c r="J17" s="25"/>
      <c r="K17" s="25"/>
      <c r="L17" s="33" t="str">
        <f t="shared" si="2"/>
        <v xml:space="preserve"> </v>
      </c>
      <c r="M17" s="2"/>
    </row>
    <row r="18" spans="1:13" s="1" customFormat="1" ht="15" customHeight="1" x14ac:dyDescent="0.2">
      <c r="A18" s="19"/>
      <c r="B18" s="20" t="s">
        <v>91</v>
      </c>
      <c r="C18" s="21" t="s">
        <v>26</v>
      </c>
      <c r="D18" s="22">
        <v>15</v>
      </c>
      <c r="E18" s="44">
        <f t="shared" si="0"/>
        <v>3.75</v>
      </c>
      <c r="F18" s="22">
        <v>4</v>
      </c>
      <c r="G18" s="22"/>
      <c r="H18" s="24">
        <f t="shared" si="1"/>
        <v>4</v>
      </c>
      <c r="I18" s="24"/>
      <c r="J18" s="25">
        <v>1</v>
      </c>
      <c r="K18" s="25"/>
      <c r="L18" s="33" t="str">
        <f t="shared" si="2"/>
        <v xml:space="preserve"> </v>
      </c>
      <c r="M18" s="2"/>
    </row>
    <row r="19" spans="1:13" s="1" customFormat="1" ht="15" customHeight="1" x14ac:dyDescent="0.2">
      <c r="A19" s="19"/>
      <c r="B19" s="20" t="s">
        <v>92</v>
      </c>
      <c r="C19" s="21" t="s">
        <v>27</v>
      </c>
      <c r="D19" s="22">
        <v>8</v>
      </c>
      <c r="E19" s="44">
        <f t="shared" si="0"/>
        <v>2</v>
      </c>
      <c r="F19" s="22">
        <v>2</v>
      </c>
      <c r="G19" s="22">
        <v>1</v>
      </c>
      <c r="H19" s="24">
        <f t="shared" si="1"/>
        <v>1</v>
      </c>
      <c r="I19" s="24"/>
      <c r="J19" s="25"/>
      <c r="K19" s="25"/>
      <c r="L19" s="33" t="str">
        <f t="shared" si="2"/>
        <v xml:space="preserve"> </v>
      </c>
      <c r="M19" s="2"/>
    </row>
    <row r="20" spans="1:13" s="1" customFormat="1" ht="15" customHeight="1" x14ac:dyDescent="0.2">
      <c r="A20" s="19"/>
      <c r="B20" s="20" t="s">
        <v>168</v>
      </c>
      <c r="C20" s="18" t="s">
        <v>169</v>
      </c>
      <c r="D20" s="22">
        <v>1</v>
      </c>
      <c r="E20" s="44">
        <f t="shared" si="0"/>
        <v>0.25</v>
      </c>
      <c r="F20" s="22">
        <v>1</v>
      </c>
      <c r="G20" s="22">
        <v>0</v>
      </c>
      <c r="H20" s="24">
        <f t="shared" si="1"/>
        <v>1</v>
      </c>
      <c r="I20" s="24"/>
      <c r="J20" s="25"/>
      <c r="K20" s="25"/>
      <c r="L20" s="33" t="str">
        <f t="shared" si="2"/>
        <v xml:space="preserve"> </v>
      </c>
      <c r="M20" s="2"/>
    </row>
    <row r="21" spans="1:13" s="1" customFormat="1" ht="15" customHeight="1" x14ac:dyDescent="0.2">
      <c r="A21" s="19"/>
      <c r="B21" s="20" t="s">
        <v>93</v>
      </c>
      <c r="C21" s="21" t="s">
        <v>28</v>
      </c>
      <c r="D21" s="22">
        <v>58</v>
      </c>
      <c r="E21" s="44">
        <f t="shared" si="0"/>
        <v>14.5</v>
      </c>
      <c r="F21" s="22">
        <v>15</v>
      </c>
      <c r="G21" s="22">
        <v>4</v>
      </c>
      <c r="H21" s="24">
        <f t="shared" si="1"/>
        <v>11</v>
      </c>
      <c r="I21" s="24">
        <v>1</v>
      </c>
      <c r="J21" s="25"/>
      <c r="K21" s="25"/>
      <c r="L21" s="33" t="str">
        <f t="shared" si="2"/>
        <v xml:space="preserve"> </v>
      </c>
      <c r="M21" s="2"/>
    </row>
    <row r="22" spans="1:13" s="1" customFormat="1" ht="15" customHeight="1" x14ac:dyDescent="0.2">
      <c r="A22" s="19"/>
      <c r="B22" s="20" t="s">
        <v>94</v>
      </c>
      <c r="C22" s="21" t="s">
        <v>29</v>
      </c>
      <c r="D22" s="22">
        <v>104</v>
      </c>
      <c r="E22" s="44">
        <f t="shared" si="0"/>
        <v>26</v>
      </c>
      <c r="F22" s="22">
        <v>26</v>
      </c>
      <c r="G22" s="22">
        <v>5</v>
      </c>
      <c r="H22" s="24">
        <f t="shared" si="1"/>
        <v>21</v>
      </c>
      <c r="I22" s="24"/>
      <c r="J22" s="25"/>
      <c r="K22" s="25"/>
      <c r="L22" s="33" t="str">
        <f t="shared" si="2"/>
        <v xml:space="preserve"> </v>
      </c>
      <c r="M22" s="2"/>
    </row>
    <row r="23" spans="1:13" s="1" customFormat="1" ht="15" customHeight="1" x14ac:dyDescent="0.2">
      <c r="A23" s="19"/>
      <c r="B23" s="20" t="s">
        <v>174</v>
      </c>
      <c r="C23" s="21" t="s">
        <v>30</v>
      </c>
      <c r="D23" s="22">
        <v>2</v>
      </c>
      <c r="E23" s="44">
        <f t="shared" si="0"/>
        <v>0.5</v>
      </c>
      <c r="F23" s="22">
        <v>1</v>
      </c>
      <c r="G23" s="22">
        <v>0</v>
      </c>
      <c r="H23" s="24">
        <f t="shared" si="1"/>
        <v>1</v>
      </c>
      <c r="I23" s="24"/>
      <c r="J23" s="25"/>
      <c r="K23" s="25"/>
      <c r="L23" s="33" t="str">
        <f t="shared" si="2"/>
        <v xml:space="preserve"> </v>
      </c>
      <c r="M23" s="2"/>
    </row>
    <row r="24" spans="1:13" s="1" customFormat="1" ht="15" customHeight="1" x14ac:dyDescent="0.2">
      <c r="A24" s="19"/>
      <c r="B24" s="20" t="s">
        <v>95</v>
      </c>
      <c r="C24" s="21" t="s">
        <v>31</v>
      </c>
      <c r="D24" s="22">
        <v>3</v>
      </c>
      <c r="E24" s="44">
        <f t="shared" si="0"/>
        <v>0.75</v>
      </c>
      <c r="F24" s="22">
        <v>1</v>
      </c>
      <c r="G24" s="22">
        <v>1</v>
      </c>
      <c r="H24" s="24">
        <f t="shared" si="1"/>
        <v>0</v>
      </c>
      <c r="I24" s="24"/>
      <c r="J24" s="25"/>
      <c r="K24" s="25"/>
      <c r="L24" s="33" t="str">
        <f t="shared" si="2"/>
        <v>ESAURITO</v>
      </c>
      <c r="M24" s="2"/>
    </row>
    <row r="25" spans="1:13" s="1" customFormat="1" ht="15" customHeight="1" x14ac:dyDescent="0.2">
      <c r="A25" s="19"/>
      <c r="B25" s="20" t="s">
        <v>96</v>
      </c>
      <c r="C25" s="21" t="s">
        <v>32</v>
      </c>
      <c r="D25" s="22">
        <v>21</v>
      </c>
      <c r="E25" s="44">
        <f t="shared" si="0"/>
        <v>5.25</v>
      </c>
      <c r="F25" s="22">
        <v>6</v>
      </c>
      <c r="G25" s="22">
        <v>0</v>
      </c>
      <c r="H25" s="24">
        <f t="shared" si="1"/>
        <v>6</v>
      </c>
      <c r="I25" s="24">
        <v>2</v>
      </c>
      <c r="J25" s="25">
        <v>1</v>
      </c>
      <c r="K25" s="25"/>
      <c r="L25" s="33" t="str">
        <f t="shared" si="2"/>
        <v xml:space="preserve"> </v>
      </c>
      <c r="M25" s="2"/>
    </row>
    <row r="26" spans="1:13" s="1" customFormat="1" ht="15" customHeight="1" x14ac:dyDescent="0.2">
      <c r="A26" s="19"/>
      <c r="B26" s="20" t="s">
        <v>97</v>
      </c>
      <c r="C26" s="18" t="s">
        <v>33</v>
      </c>
      <c r="D26" s="22">
        <v>21</v>
      </c>
      <c r="E26" s="44">
        <f t="shared" si="0"/>
        <v>5.25</v>
      </c>
      <c r="F26" s="22">
        <v>6</v>
      </c>
      <c r="G26" s="22">
        <v>5</v>
      </c>
      <c r="H26" s="24">
        <f t="shared" si="1"/>
        <v>1</v>
      </c>
      <c r="I26" s="24">
        <v>1</v>
      </c>
      <c r="J26" s="25"/>
      <c r="K26" s="25"/>
      <c r="L26" s="33" t="str">
        <f t="shared" si="2"/>
        <v>ESAURITO</v>
      </c>
      <c r="M26" s="2"/>
    </row>
    <row r="27" spans="1:13" s="1" customFormat="1" ht="15" customHeight="1" x14ac:dyDescent="0.2">
      <c r="A27" s="19"/>
      <c r="B27" s="20" t="s">
        <v>98</v>
      </c>
      <c r="C27" s="18" t="s">
        <v>34</v>
      </c>
      <c r="D27" s="22">
        <v>18</v>
      </c>
      <c r="E27" s="44">
        <f t="shared" si="0"/>
        <v>4.5</v>
      </c>
      <c r="F27" s="22">
        <v>5</v>
      </c>
      <c r="G27" s="22">
        <v>4</v>
      </c>
      <c r="H27" s="24">
        <f t="shared" si="1"/>
        <v>1</v>
      </c>
      <c r="I27" s="28">
        <v>1</v>
      </c>
      <c r="J27" s="25"/>
      <c r="K27" s="25"/>
      <c r="L27" s="33" t="str">
        <f t="shared" si="2"/>
        <v>ESAURITO</v>
      </c>
      <c r="M27" s="2"/>
    </row>
    <row r="28" spans="1:13" s="1" customFormat="1" ht="15" customHeight="1" x14ac:dyDescent="0.2">
      <c r="A28" s="19"/>
      <c r="B28" s="20" t="s">
        <v>99</v>
      </c>
      <c r="C28" s="21" t="s">
        <v>35</v>
      </c>
      <c r="D28" s="22">
        <v>44</v>
      </c>
      <c r="E28" s="44">
        <f t="shared" si="0"/>
        <v>11</v>
      </c>
      <c r="F28" s="22">
        <v>11</v>
      </c>
      <c r="G28" s="22">
        <v>3</v>
      </c>
      <c r="H28" s="24">
        <f t="shared" si="1"/>
        <v>8</v>
      </c>
      <c r="I28" s="24"/>
      <c r="J28" s="25"/>
      <c r="K28" s="25"/>
      <c r="L28" s="33" t="str">
        <f t="shared" si="2"/>
        <v xml:space="preserve"> </v>
      </c>
      <c r="M28" s="2"/>
    </row>
    <row r="29" spans="1:13" s="1" customFormat="1" ht="15" customHeight="1" x14ac:dyDescent="0.2">
      <c r="A29" s="19"/>
      <c r="B29" s="20" t="s">
        <v>100</v>
      </c>
      <c r="C29" s="21" t="s">
        <v>36</v>
      </c>
      <c r="D29" s="22">
        <v>28</v>
      </c>
      <c r="E29" s="44">
        <f t="shared" si="0"/>
        <v>7</v>
      </c>
      <c r="F29" s="22">
        <v>7</v>
      </c>
      <c r="G29" s="22">
        <v>4</v>
      </c>
      <c r="H29" s="24">
        <f t="shared" si="1"/>
        <v>3</v>
      </c>
      <c r="I29" s="24"/>
      <c r="J29" s="25">
        <v>1</v>
      </c>
      <c r="K29" s="25"/>
      <c r="L29" s="33" t="str">
        <f t="shared" si="2"/>
        <v xml:space="preserve"> </v>
      </c>
      <c r="M29" s="2"/>
    </row>
    <row r="30" spans="1:13" s="1" customFormat="1" ht="15" customHeight="1" x14ac:dyDescent="0.2">
      <c r="A30" s="19"/>
      <c r="B30" s="20" t="s">
        <v>101</v>
      </c>
      <c r="C30" s="21" t="s">
        <v>37</v>
      </c>
      <c r="D30" s="22">
        <v>22</v>
      </c>
      <c r="E30" s="44">
        <f t="shared" si="0"/>
        <v>5.5</v>
      </c>
      <c r="F30" s="22">
        <v>6</v>
      </c>
      <c r="G30" s="22">
        <v>1</v>
      </c>
      <c r="H30" s="24">
        <f t="shared" si="1"/>
        <v>5</v>
      </c>
      <c r="I30" s="24"/>
      <c r="J30" s="25"/>
      <c r="K30" s="25"/>
      <c r="L30" s="33" t="str">
        <f t="shared" si="2"/>
        <v xml:space="preserve"> </v>
      </c>
      <c r="M30" s="2"/>
    </row>
    <row r="31" spans="1:13" s="1" customFormat="1" ht="15" customHeight="1" x14ac:dyDescent="0.2">
      <c r="A31" s="19"/>
      <c r="B31" s="20" t="s">
        <v>102</v>
      </c>
      <c r="C31" s="21" t="s">
        <v>38</v>
      </c>
      <c r="D31" s="22">
        <v>45</v>
      </c>
      <c r="E31" s="44">
        <f t="shared" si="0"/>
        <v>11.25</v>
      </c>
      <c r="F31" s="22">
        <v>12</v>
      </c>
      <c r="G31" s="22">
        <v>3</v>
      </c>
      <c r="H31" s="24">
        <f t="shared" si="1"/>
        <v>9</v>
      </c>
      <c r="I31" s="24">
        <v>2</v>
      </c>
      <c r="J31" s="25"/>
      <c r="K31" s="25"/>
      <c r="L31" s="33" t="str">
        <f t="shared" si="2"/>
        <v xml:space="preserve"> </v>
      </c>
      <c r="M31" s="2"/>
    </row>
    <row r="32" spans="1:13" s="1" customFormat="1" ht="15" customHeight="1" x14ac:dyDescent="0.2">
      <c r="A32" s="19"/>
      <c r="B32" s="20" t="s">
        <v>103</v>
      </c>
      <c r="C32" s="21" t="s">
        <v>39</v>
      </c>
      <c r="D32" s="22">
        <v>13</v>
      </c>
      <c r="E32" s="44">
        <f t="shared" si="0"/>
        <v>3.25</v>
      </c>
      <c r="F32" s="22">
        <v>4</v>
      </c>
      <c r="G32" s="22">
        <v>0</v>
      </c>
      <c r="H32" s="24">
        <f t="shared" si="1"/>
        <v>4</v>
      </c>
      <c r="I32" s="24"/>
      <c r="J32" s="25"/>
      <c r="K32" s="25"/>
      <c r="L32" s="33" t="str">
        <f t="shared" si="2"/>
        <v xml:space="preserve"> </v>
      </c>
      <c r="M32" s="2"/>
    </row>
    <row r="33" spans="1:13" s="1" customFormat="1" ht="15" customHeight="1" x14ac:dyDescent="0.2">
      <c r="A33" s="19"/>
      <c r="B33" s="20" t="s">
        <v>175</v>
      </c>
      <c r="C33" s="21" t="s">
        <v>40</v>
      </c>
      <c r="D33" s="22">
        <v>78</v>
      </c>
      <c r="E33" s="44">
        <f t="shared" si="0"/>
        <v>19.5</v>
      </c>
      <c r="F33" s="22">
        <v>20</v>
      </c>
      <c r="G33" s="22">
        <v>5</v>
      </c>
      <c r="H33" s="24">
        <f t="shared" si="1"/>
        <v>15</v>
      </c>
      <c r="I33" s="24">
        <v>1</v>
      </c>
      <c r="J33" s="29"/>
      <c r="K33" s="29">
        <v>1</v>
      </c>
      <c r="L33" s="33" t="str">
        <f t="shared" si="2"/>
        <v xml:space="preserve"> </v>
      </c>
      <c r="M33" s="2"/>
    </row>
    <row r="34" spans="1:13" s="1" customFormat="1" ht="15" customHeight="1" x14ac:dyDescent="0.2">
      <c r="A34" s="19"/>
      <c r="B34" s="20" t="s">
        <v>104</v>
      </c>
      <c r="C34" s="21" t="s">
        <v>41</v>
      </c>
      <c r="D34" s="22">
        <v>73</v>
      </c>
      <c r="E34" s="44">
        <f t="shared" si="0"/>
        <v>18.25</v>
      </c>
      <c r="F34" s="22">
        <v>19</v>
      </c>
      <c r="G34" s="22">
        <v>3</v>
      </c>
      <c r="H34" s="24">
        <f t="shared" si="1"/>
        <v>16</v>
      </c>
      <c r="I34" s="24">
        <v>1</v>
      </c>
      <c r="J34" s="29"/>
      <c r="K34" s="29"/>
      <c r="L34" s="33" t="str">
        <f t="shared" si="2"/>
        <v xml:space="preserve"> </v>
      </c>
      <c r="M34" s="2"/>
    </row>
    <row r="35" spans="1:13" s="1" customFormat="1" ht="15" customHeight="1" x14ac:dyDescent="0.2">
      <c r="A35" s="19"/>
      <c r="B35" s="20" t="s">
        <v>105</v>
      </c>
      <c r="C35" s="21" t="s">
        <v>42</v>
      </c>
      <c r="D35" s="22">
        <v>26</v>
      </c>
      <c r="E35" s="44">
        <f t="shared" si="0"/>
        <v>6.5</v>
      </c>
      <c r="F35" s="22">
        <v>7</v>
      </c>
      <c r="G35" s="22">
        <v>0</v>
      </c>
      <c r="H35" s="24">
        <f t="shared" si="1"/>
        <v>7</v>
      </c>
      <c r="I35" s="24"/>
      <c r="J35" s="25">
        <v>1</v>
      </c>
      <c r="K35" s="25"/>
      <c r="L35" s="33" t="str">
        <f t="shared" si="2"/>
        <v xml:space="preserve"> </v>
      </c>
      <c r="M35" s="2"/>
    </row>
    <row r="36" spans="1:13" s="1" customFormat="1" ht="15" customHeight="1" x14ac:dyDescent="0.2">
      <c r="A36" s="19"/>
      <c r="B36" s="20" t="s">
        <v>106</v>
      </c>
      <c r="C36" s="21" t="s">
        <v>43</v>
      </c>
      <c r="D36" s="22">
        <v>12</v>
      </c>
      <c r="E36" s="44">
        <f t="shared" si="0"/>
        <v>3</v>
      </c>
      <c r="F36" s="22">
        <v>3</v>
      </c>
      <c r="G36" s="22">
        <v>2</v>
      </c>
      <c r="H36" s="24">
        <f t="shared" si="1"/>
        <v>1</v>
      </c>
      <c r="I36" s="24"/>
      <c r="J36" s="25">
        <v>1</v>
      </c>
      <c r="K36" s="25"/>
      <c r="L36" s="33" t="str">
        <f t="shared" si="2"/>
        <v>ESAURITO</v>
      </c>
      <c r="M36" s="2"/>
    </row>
    <row r="37" spans="1:13" s="1" customFormat="1" ht="15" customHeight="1" x14ac:dyDescent="0.2">
      <c r="A37" s="19"/>
      <c r="B37" s="20" t="s">
        <v>165</v>
      </c>
      <c r="C37" s="21" t="s">
        <v>166</v>
      </c>
      <c r="D37" s="22">
        <v>2</v>
      </c>
      <c r="E37" s="44">
        <f t="shared" si="0"/>
        <v>0.5</v>
      </c>
      <c r="F37" s="22">
        <v>1</v>
      </c>
      <c r="G37" s="22">
        <v>0</v>
      </c>
      <c r="H37" s="24">
        <f t="shared" si="1"/>
        <v>1</v>
      </c>
      <c r="I37" s="24"/>
      <c r="J37" s="25"/>
      <c r="K37" s="25"/>
      <c r="L37" s="33" t="str">
        <f t="shared" si="2"/>
        <v xml:space="preserve"> </v>
      </c>
      <c r="M37" s="2"/>
    </row>
    <row r="38" spans="1:13" s="1" customFormat="1" ht="15" customHeight="1" x14ac:dyDescent="0.2">
      <c r="A38" s="19"/>
      <c r="B38" s="20" t="s">
        <v>171</v>
      </c>
      <c r="C38" s="21" t="s">
        <v>44</v>
      </c>
      <c r="D38" s="22">
        <v>20</v>
      </c>
      <c r="E38" s="44">
        <f t="shared" si="0"/>
        <v>5</v>
      </c>
      <c r="F38" s="22">
        <v>5</v>
      </c>
      <c r="G38" s="22">
        <v>0</v>
      </c>
      <c r="H38" s="24">
        <f t="shared" si="1"/>
        <v>5</v>
      </c>
      <c r="I38" s="24"/>
      <c r="J38" s="25"/>
      <c r="K38" s="25"/>
      <c r="L38" s="33" t="str">
        <f t="shared" si="2"/>
        <v xml:space="preserve"> </v>
      </c>
      <c r="M38" s="2"/>
    </row>
    <row r="39" spans="1:13" s="1" customFormat="1" ht="15" customHeight="1" x14ac:dyDescent="0.2">
      <c r="A39" s="19"/>
      <c r="B39" s="20" t="s">
        <v>107</v>
      </c>
      <c r="C39" s="21" t="s">
        <v>45</v>
      </c>
      <c r="D39" s="22">
        <v>1</v>
      </c>
      <c r="E39" s="44">
        <f t="shared" si="0"/>
        <v>0.25</v>
      </c>
      <c r="F39" s="22">
        <v>1</v>
      </c>
      <c r="G39" s="22">
        <v>0</v>
      </c>
      <c r="H39" s="24">
        <f t="shared" si="1"/>
        <v>1</v>
      </c>
      <c r="I39" s="24"/>
      <c r="J39" s="25"/>
      <c r="K39" s="25"/>
      <c r="L39" s="33" t="str">
        <f t="shared" si="2"/>
        <v xml:space="preserve"> </v>
      </c>
      <c r="M39" s="2"/>
    </row>
    <row r="40" spans="1:13" s="1" customFormat="1" ht="15" customHeight="1" x14ac:dyDescent="0.2">
      <c r="A40" s="19"/>
      <c r="B40" s="20" t="s">
        <v>170</v>
      </c>
      <c r="C40" s="21" t="s">
        <v>46</v>
      </c>
      <c r="D40" s="22">
        <v>123</v>
      </c>
      <c r="E40" s="44">
        <f t="shared" si="0"/>
        <v>30.75</v>
      </c>
      <c r="F40" s="22">
        <v>31</v>
      </c>
      <c r="G40" s="22">
        <v>6</v>
      </c>
      <c r="H40" s="24">
        <f t="shared" si="1"/>
        <v>25</v>
      </c>
      <c r="I40" s="24"/>
      <c r="J40" s="29"/>
      <c r="K40" s="29"/>
      <c r="L40" s="33" t="str">
        <f t="shared" si="2"/>
        <v xml:space="preserve"> </v>
      </c>
      <c r="M40" s="2"/>
    </row>
    <row r="41" spans="1:13" s="1" customFormat="1" ht="15" customHeight="1" x14ac:dyDescent="0.2">
      <c r="A41" s="19"/>
      <c r="B41" s="20" t="s">
        <v>108</v>
      </c>
      <c r="C41" s="21" t="s">
        <v>47</v>
      </c>
      <c r="D41" s="22">
        <v>1</v>
      </c>
      <c r="E41" s="44">
        <f t="shared" si="0"/>
        <v>0.25</v>
      </c>
      <c r="F41" s="22">
        <v>1</v>
      </c>
      <c r="G41" s="22">
        <v>0</v>
      </c>
      <c r="H41" s="24">
        <f t="shared" si="1"/>
        <v>1</v>
      </c>
      <c r="I41" s="24"/>
      <c r="J41" s="25"/>
      <c r="K41" s="25"/>
      <c r="L41" s="33" t="str">
        <f t="shared" si="2"/>
        <v xml:space="preserve"> </v>
      </c>
      <c r="M41" s="2"/>
    </row>
    <row r="42" spans="1:13" s="1" customFormat="1" ht="15" customHeight="1" x14ac:dyDescent="0.2">
      <c r="A42" s="19"/>
      <c r="B42" s="20" t="s">
        <v>172</v>
      </c>
      <c r="C42" s="21" t="s">
        <v>48</v>
      </c>
      <c r="D42" s="22">
        <v>19</v>
      </c>
      <c r="E42" s="44">
        <f t="shared" si="0"/>
        <v>4.75</v>
      </c>
      <c r="F42" s="22">
        <v>5</v>
      </c>
      <c r="G42" s="22">
        <v>0</v>
      </c>
      <c r="H42" s="24">
        <f t="shared" si="1"/>
        <v>5</v>
      </c>
      <c r="I42" s="24">
        <v>1</v>
      </c>
      <c r="J42" s="25"/>
      <c r="K42" s="25"/>
      <c r="L42" s="33" t="str">
        <f t="shared" si="2"/>
        <v xml:space="preserve"> </v>
      </c>
      <c r="M42" s="2"/>
    </row>
    <row r="43" spans="1:13" s="1" customFormat="1" ht="15" customHeight="1" x14ac:dyDescent="0.2">
      <c r="A43" s="19"/>
      <c r="B43" s="20" t="s">
        <v>173</v>
      </c>
      <c r="C43" s="21" t="s">
        <v>49</v>
      </c>
      <c r="D43" s="22">
        <v>4</v>
      </c>
      <c r="E43" s="44">
        <f t="shared" si="0"/>
        <v>1</v>
      </c>
      <c r="F43" s="22">
        <v>1</v>
      </c>
      <c r="G43" s="22">
        <v>0</v>
      </c>
      <c r="H43" s="24">
        <f t="shared" si="1"/>
        <v>1</v>
      </c>
      <c r="I43" s="24"/>
      <c r="J43" s="25"/>
      <c r="K43" s="25"/>
      <c r="L43" s="33" t="str">
        <f t="shared" si="2"/>
        <v xml:space="preserve"> </v>
      </c>
      <c r="M43" s="2"/>
    </row>
    <row r="44" spans="1:13" s="1" customFormat="1" ht="15" customHeight="1" x14ac:dyDescent="0.2">
      <c r="A44" s="19"/>
      <c r="B44" s="20" t="s">
        <v>109</v>
      </c>
      <c r="C44" s="21" t="s">
        <v>50</v>
      </c>
      <c r="D44" s="22">
        <v>1</v>
      </c>
      <c r="E44" s="44">
        <f t="shared" si="0"/>
        <v>0.25</v>
      </c>
      <c r="F44" s="22">
        <v>1</v>
      </c>
      <c r="G44" s="22">
        <v>0</v>
      </c>
      <c r="H44" s="24">
        <f t="shared" si="1"/>
        <v>1</v>
      </c>
      <c r="I44" s="24"/>
      <c r="J44" s="25"/>
      <c r="K44" s="25"/>
      <c r="L44" s="33" t="str">
        <f t="shared" si="2"/>
        <v xml:space="preserve"> </v>
      </c>
      <c r="M44" s="2"/>
    </row>
    <row r="45" spans="1:13" s="1" customFormat="1" ht="15" customHeight="1" x14ac:dyDescent="0.2">
      <c r="A45" s="19"/>
      <c r="B45" s="20" t="s">
        <v>110</v>
      </c>
      <c r="C45" s="21" t="s">
        <v>51</v>
      </c>
      <c r="D45" s="22">
        <v>3</v>
      </c>
      <c r="E45" s="44">
        <f t="shared" si="0"/>
        <v>0.75</v>
      </c>
      <c r="F45" s="22">
        <v>1</v>
      </c>
      <c r="G45" s="22"/>
      <c r="H45" s="24">
        <f t="shared" ref="H45:H64" si="3">F45-G45</f>
        <v>1</v>
      </c>
      <c r="I45" s="24"/>
      <c r="J45" s="25"/>
      <c r="K45" s="25"/>
      <c r="L45" s="33" t="str">
        <f t="shared" ref="L45:L65" si="4">IF(H45-I45-J45-K45&lt;=0,"ESAURITO"," ")</f>
        <v xml:space="preserve"> </v>
      </c>
      <c r="M45" s="2"/>
    </row>
    <row r="46" spans="1:13" s="1" customFormat="1" ht="15" customHeight="1" x14ac:dyDescent="0.2">
      <c r="A46" s="19"/>
      <c r="B46" s="20" t="s">
        <v>111</v>
      </c>
      <c r="C46" s="21" t="s">
        <v>52</v>
      </c>
      <c r="D46" s="22">
        <v>1</v>
      </c>
      <c r="E46" s="44">
        <f t="shared" si="0"/>
        <v>0.25</v>
      </c>
      <c r="F46" s="22">
        <v>1</v>
      </c>
      <c r="G46" s="22">
        <v>0</v>
      </c>
      <c r="H46" s="24">
        <f t="shared" si="3"/>
        <v>1</v>
      </c>
      <c r="I46" s="24"/>
      <c r="J46" s="25"/>
      <c r="K46" s="25"/>
      <c r="L46" s="33" t="str">
        <f t="shared" si="4"/>
        <v xml:space="preserve"> </v>
      </c>
      <c r="M46" s="2"/>
    </row>
    <row r="47" spans="1:13" s="1" customFormat="1" ht="15" customHeight="1" x14ac:dyDescent="0.2">
      <c r="A47" s="19"/>
      <c r="B47" s="20" t="s">
        <v>112</v>
      </c>
      <c r="C47" s="21" t="s">
        <v>53</v>
      </c>
      <c r="D47" s="22">
        <v>1</v>
      </c>
      <c r="E47" s="44">
        <f t="shared" ref="E47:E68" si="5">D47/4</f>
        <v>0.25</v>
      </c>
      <c r="F47" s="22">
        <v>1</v>
      </c>
      <c r="G47" s="22">
        <v>0</v>
      </c>
      <c r="H47" s="24">
        <f t="shared" si="3"/>
        <v>1</v>
      </c>
      <c r="I47" s="24"/>
      <c r="J47" s="25"/>
      <c r="K47" s="25"/>
      <c r="L47" s="33" t="str">
        <f t="shared" si="4"/>
        <v xml:space="preserve"> </v>
      </c>
      <c r="M47" s="2"/>
    </row>
    <row r="48" spans="1:13" s="1" customFormat="1" ht="15" customHeight="1" x14ac:dyDescent="0.2">
      <c r="A48" s="19"/>
      <c r="B48" s="20" t="s">
        <v>113</v>
      </c>
      <c r="C48" s="21" t="s">
        <v>54</v>
      </c>
      <c r="D48" s="22">
        <v>1</v>
      </c>
      <c r="E48" s="44">
        <f t="shared" si="5"/>
        <v>0.25</v>
      </c>
      <c r="F48" s="22">
        <v>1</v>
      </c>
      <c r="G48" s="22">
        <v>0</v>
      </c>
      <c r="H48" s="24">
        <f t="shared" si="3"/>
        <v>1</v>
      </c>
      <c r="I48" s="24"/>
      <c r="J48" s="25"/>
      <c r="K48" s="25"/>
      <c r="L48" s="33" t="str">
        <f t="shared" si="4"/>
        <v xml:space="preserve"> </v>
      </c>
      <c r="M48" s="2"/>
    </row>
    <row r="49" spans="1:13" s="1" customFormat="1" ht="15" customHeight="1" x14ac:dyDescent="0.2">
      <c r="A49" s="19"/>
      <c r="B49" s="20" t="s">
        <v>114</v>
      </c>
      <c r="C49" s="21" t="s">
        <v>55</v>
      </c>
      <c r="D49" s="22">
        <v>1</v>
      </c>
      <c r="E49" s="44">
        <f t="shared" si="5"/>
        <v>0.25</v>
      </c>
      <c r="F49" s="22">
        <v>1</v>
      </c>
      <c r="G49" s="22">
        <v>0</v>
      </c>
      <c r="H49" s="24">
        <f t="shared" si="3"/>
        <v>1</v>
      </c>
      <c r="I49" s="24"/>
      <c r="J49" s="25"/>
      <c r="K49" s="25"/>
      <c r="L49" s="33" t="str">
        <f t="shared" si="4"/>
        <v xml:space="preserve"> </v>
      </c>
      <c r="M49" s="2"/>
    </row>
    <row r="50" spans="1:13" s="1" customFormat="1" ht="15" customHeight="1" x14ac:dyDescent="0.2">
      <c r="A50" s="19"/>
      <c r="B50" s="20" t="s">
        <v>115</v>
      </c>
      <c r="C50" s="21" t="s">
        <v>56</v>
      </c>
      <c r="D50" s="22">
        <v>1</v>
      </c>
      <c r="E50" s="44">
        <f t="shared" si="5"/>
        <v>0.25</v>
      </c>
      <c r="F50" s="22">
        <v>1</v>
      </c>
      <c r="G50" s="22">
        <v>0</v>
      </c>
      <c r="H50" s="24">
        <f t="shared" si="3"/>
        <v>1</v>
      </c>
      <c r="I50" s="24"/>
      <c r="J50" s="25"/>
      <c r="K50" s="25"/>
      <c r="L50" s="33" t="str">
        <f t="shared" si="4"/>
        <v xml:space="preserve"> </v>
      </c>
      <c r="M50" s="2"/>
    </row>
    <row r="51" spans="1:13" s="1" customFormat="1" ht="15" customHeight="1" x14ac:dyDescent="0.2">
      <c r="A51" s="19"/>
      <c r="B51" s="20" t="s">
        <v>116</v>
      </c>
      <c r="C51" s="21" t="s">
        <v>57</v>
      </c>
      <c r="D51" s="22">
        <v>2</v>
      </c>
      <c r="E51" s="44">
        <f t="shared" si="5"/>
        <v>0.5</v>
      </c>
      <c r="F51" s="22">
        <v>1</v>
      </c>
      <c r="G51" s="22">
        <v>0</v>
      </c>
      <c r="H51" s="24">
        <f t="shared" si="3"/>
        <v>1</v>
      </c>
      <c r="I51" s="24"/>
      <c r="J51" s="25"/>
      <c r="K51" s="25"/>
      <c r="L51" s="33" t="str">
        <f t="shared" si="4"/>
        <v xml:space="preserve"> </v>
      </c>
      <c r="M51" s="2"/>
    </row>
    <row r="52" spans="1:13" s="1" customFormat="1" ht="15" customHeight="1" x14ac:dyDescent="0.2">
      <c r="A52" s="19"/>
      <c r="B52" s="20" t="s">
        <v>117</v>
      </c>
      <c r="C52" s="21" t="s">
        <v>58</v>
      </c>
      <c r="D52" s="22">
        <v>5</v>
      </c>
      <c r="E52" s="44">
        <f t="shared" si="5"/>
        <v>1.25</v>
      </c>
      <c r="F52" s="22">
        <v>2</v>
      </c>
      <c r="G52" s="22">
        <v>0</v>
      </c>
      <c r="H52" s="24">
        <f t="shared" si="3"/>
        <v>2</v>
      </c>
      <c r="I52" s="24"/>
      <c r="J52" s="25"/>
      <c r="K52" s="25"/>
      <c r="L52" s="33" t="str">
        <f t="shared" si="4"/>
        <v xml:space="preserve"> </v>
      </c>
      <c r="M52" s="2"/>
    </row>
    <row r="53" spans="1:13" s="1" customFormat="1" ht="15" customHeight="1" x14ac:dyDescent="0.2">
      <c r="A53" s="19"/>
      <c r="B53" s="20" t="s">
        <v>118</v>
      </c>
      <c r="C53" s="21" t="s">
        <v>59</v>
      </c>
      <c r="D53" s="22">
        <v>3</v>
      </c>
      <c r="E53" s="44">
        <f t="shared" si="5"/>
        <v>0.75</v>
      </c>
      <c r="F53" s="22">
        <v>1</v>
      </c>
      <c r="G53" s="22">
        <v>0</v>
      </c>
      <c r="H53" s="24">
        <f t="shared" si="3"/>
        <v>1</v>
      </c>
      <c r="I53" s="24"/>
      <c r="J53" s="25">
        <v>1</v>
      </c>
      <c r="K53" s="25"/>
      <c r="L53" s="33" t="str">
        <f t="shared" si="4"/>
        <v>ESAURITO</v>
      </c>
      <c r="M53" s="2"/>
    </row>
    <row r="54" spans="1:13" s="1" customFormat="1" ht="15" customHeight="1" x14ac:dyDescent="0.2">
      <c r="A54" s="19"/>
      <c r="B54" s="20" t="s">
        <v>119</v>
      </c>
      <c r="C54" s="21" t="s">
        <v>144</v>
      </c>
      <c r="D54" s="22">
        <v>17</v>
      </c>
      <c r="E54" s="44">
        <f t="shared" si="5"/>
        <v>4.25</v>
      </c>
      <c r="F54" s="22">
        <v>5</v>
      </c>
      <c r="G54" s="22">
        <v>1</v>
      </c>
      <c r="H54" s="24">
        <f t="shared" si="3"/>
        <v>4</v>
      </c>
      <c r="I54" s="24">
        <v>1</v>
      </c>
      <c r="J54" s="25"/>
      <c r="K54" s="25"/>
      <c r="L54" s="33" t="str">
        <f t="shared" si="4"/>
        <v xml:space="preserve"> </v>
      </c>
      <c r="M54" s="2"/>
    </row>
    <row r="55" spans="1:13" s="1" customFormat="1" ht="15" customHeight="1" x14ac:dyDescent="0.2">
      <c r="A55" s="19"/>
      <c r="B55" s="20" t="s">
        <v>120</v>
      </c>
      <c r="C55" s="18" t="s">
        <v>145</v>
      </c>
      <c r="D55" s="22">
        <v>11</v>
      </c>
      <c r="E55" s="44">
        <f t="shared" si="5"/>
        <v>2.75</v>
      </c>
      <c r="F55" s="22">
        <v>3</v>
      </c>
      <c r="G55" s="22">
        <v>0</v>
      </c>
      <c r="H55" s="24">
        <f t="shared" si="3"/>
        <v>3</v>
      </c>
      <c r="I55" s="24">
        <v>1</v>
      </c>
      <c r="J55" s="25"/>
      <c r="K55" s="25"/>
      <c r="L55" s="33" t="str">
        <f t="shared" si="4"/>
        <v xml:space="preserve"> </v>
      </c>
      <c r="M55" s="2"/>
    </row>
    <row r="56" spans="1:13" s="1" customFormat="1" ht="15" customHeight="1" x14ac:dyDescent="0.2">
      <c r="A56" s="19"/>
      <c r="B56" s="20" t="s">
        <v>121</v>
      </c>
      <c r="C56" s="18" t="s">
        <v>146</v>
      </c>
      <c r="D56" s="22">
        <v>6</v>
      </c>
      <c r="E56" s="44">
        <f t="shared" si="5"/>
        <v>1.5</v>
      </c>
      <c r="F56" s="22">
        <v>2</v>
      </c>
      <c r="G56" s="22">
        <v>0</v>
      </c>
      <c r="H56" s="24">
        <f t="shared" si="3"/>
        <v>2</v>
      </c>
      <c r="I56" s="24"/>
      <c r="J56" s="25"/>
      <c r="K56" s="25"/>
      <c r="L56" s="33" t="str">
        <f t="shared" si="4"/>
        <v xml:space="preserve"> </v>
      </c>
      <c r="M56" s="2"/>
    </row>
    <row r="57" spans="1:13" s="1" customFormat="1" ht="15" customHeight="1" x14ac:dyDescent="0.2">
      <c r="A57" s="19"/>
      <c r="B57" s="20" t="s">
        <v>122</v>
      </c>
      <c r="C57" s="18" t="s">
        <v>147</v>
      </c>
      <c r="D57" s="22">
        <v>17</v>
      </c>
      <c r="E57" s="44">
        <f t="shared" si="5"/>
        <v>4.25</v>
      </c>
      <c r="F57" s="22">
        <v>5</v>
      </c>
      <c r="G57" s="22">
        <v>0</v>
      </c>
      <c r="H57" s="24">
        <f t="shared" si="3"/>
        <v>5</v>
      </c>
      <c r="I57" s="24"/>
      <c r="J57" s="25"/>
      <c r="K57" s="25"/>
      <c r="L57" s="33" t="str">
        <f t="shared" si="4"/>
        <v xml:space="preserve"> </v>
      </c>
      <c r="M57" s="2"/>
    </row>
    <row r="58" spans="1:13" s="1" customFormat="1" ht="15" customHeight="1" x14ac:dyDescent="0.2">
      <c r="A58" s="19"/>
      <c r="B58" s="20" t="s">
        <v>123</v>
      </c>
      <c r="C58" s="18" t="s">
        <v>148</v>
      </c>
      <c r="D58" s="22">
        <v>20</v>
      </c>
      <c r="E58" s="44">
        <f t="shared" si="5"/>
        <v>5</v>
      </c>
      <c r="F58" s="22">
        <v>5</v>
      </c>
      <c r="G58" s="22">
        <v>0</v>
      </c>
      <c r="H58" s="24">
        <f t="shared" si="3"/>
        <v>5</v>
      </c>
      <c r="I58" s="24"/>
      <c r="J58" s="25">
        <v>1</v>
      </c>
      <c r="K58" s="25"/>
      <c r="L58" s="33" t="str">
        <f t="shared" si="4"/>
        <v xml:space="preserve"> </v>
      </c>
      <c r="M58" s="2"/>
    </row>
    <row r="59" spans="1:13" s="1" customFormat="1" ht="15" customHeight="1" x14ac:dyDescent="0.2">
      <c r="A59" s="19"/>
      <c r="B59" s="20" t="s">
        <v>124</v>
      </c>
      <c r="C59" s="18" t="s">
        <v>149</v>
      </c>
      <c r="D59" s="22">
        <v>18</v>
      </c>
      <c r="E59" s="44">
        <f t="shared" si="5"/>
        <v>4.5</v>
      </c>
      <c r="F59" s="22">
        <v>5</v>
      </c>
      <c r="G59" s="22">
        <v>1</v>
      </c>
      <c r="H59" s="24">
        <f t="shared" si="3"/>
        <v>4</v>
      </c>
      <c r="I59" s="24"/>
      <c r="J59" s="25"/>
      <c r="K59" s="25"/>
      <c r="L59" s="33" t="str">
        <f t="shared" si="4"/>
        <v xml:space="preserve"> </v>
      </c>
      <c r="M59" s="2"/>
    </row>
    <row r="60" spans="1:13" s="1" customFormat="1" ht="15" customHeight="1" x14ac:dyDescent="0.2">
      <c r="A60" s="19"/>
      <c r="B60" s="20" t="s">
        <v>125</v>
      </c>
      <c r="C60" s="18" t="s">
        <v>150</v>
      </c>
      <c r="D60" s="22">
        <v>8</v>
      </c>
      <c r="E60" s="44">
        <f t="shared" si="5"/>
        <v>2</v>
      </c>
      <c r="F60" s="22">
        <v>2</v>
      </c>
      <c r="G60" s="22">
        <v>0</v>
      </c>
      <c r="H60" s="24">
        <f t="shared" si="3"/>
        <v>2</v>
      </c>
      <c r="I60" s="24"/>
      <c r="J60" s="25"/>
      <c r="K60" s="25"/>
      <c r="L60" s="33" t="str">
        <f t="shared" si="4"/>
        <v xml:space="preserve"> </v>
      </c>
      <c r="M60" s="2"/>
    </row>
    <row r="61" spans="1:13" s="1" customFormat="1" ht="15" customHeight="1" x14ac:dyDescent="0.2">
      <c r="A61" s="19"/>
      <c r="B61" s="20" t="s">
        <v>126</v>
      </c>
      <c r="C61" s="18" t="s">
        <v>151</v>
      </c>
      <c r="D61" s="22">
        <v>5</v>
      </c>
      <c r="E61" s="44">
        <f t="shared" si="5"/>
        <v>1.25</v>
      </c>
      <c r="F61" s="22">
        <v>2</v>
      </c>
      <c r="G61" s="22">
        <v>0</v>
      </c>
      <c r="H61" s="24">
        <f t="shared" si="3"/>
        <v>2</v>
      </c>
      <c r="I61" s="24"/>
      <c r="J61" s="25"/>
      <c r="K61" s="25"/>
      <c r="L61" s="33" t="str">
        <f t="shared" si="4"/>
        <v xml:space="preserve"> </v>
      </c>
      <c r="M61" s="2"/>
    </row>
    <row r="62" spans="1:13" s="1" customFormat="1" ht="15" customHeight="1" x14ac:dyDescent="0.2">
      <c r="A62" s="19"/>
      <c r="B62" s="20" t="s">
        <v>127</v>
      </c>
      <c r="C62" s="18" t="s">
        <v>152</v>
      </c>
      <c r="D62" s="22">
        <v>1</v>
      </c>
      <c r="E62" s="44">
        <f t="shared" si="5"/>
        <v>0.25</v>
      </c>
      <c r="F62" s="22">
        <v>1</v>
      </c>
      <c r="G62" s="22">
        <v>0</v>
      </c>
      <c r="H62" s="24">
        <f t="shared" si="3"/>
        <v>1</v>
      </c>
      <c r="I62" s="24"/>
      <c r="J62" s="25"/>
      <c r="K62" s="25"/>
      <c r="L62" s="33" t="str">
        <f t="shared" si="4"/>
        <v xml:space="preserve"> </v>
      </c>
      <c r="M62" s="2"/>
    </row>
    <row r="63" spans="1:13" s="1" customFormat="1" ht="15" customHeight="1" x14ac:dyDescent="0.2">
      <c r="A63" s="19"/>
      <c r="B63" s="20" t="s">
        <v>128</v>
      </c>
      <c r="C63" s="18" t="s">
        <v>60</v>
      </c>
      <c r="D63" s="22">
        <v>2</v>
      </c>
      <c r="E63" s="44">
        <f t="shared" si="5"/>
        <v>0.5</v>
      </c>
      <c r="F63" s="22">
        <v>1</v>
      </c>
      <c r="G63" s="22">
        <v>0</v>
      </c>
      <c r="H63" s="24">
        <f t="shared" si="3"/>
        <v>1</v>
      </c>
      <c r="I63" s="24"/>
      <c r="J63" s="25"/>
      <c r="K63" s="25"/>
      <c r="L63" s="33" t="str">
        <f t="shared" si="4"/>
        <v xml:space="preserve"> </v>
      </c>
      <c r="M63" s="2"/>
    </row>
    <row r="64" spans="1:13" s="1" customFormat="1" ht="15" customHeight="1" x14ac:dyDescent="0.2">
      <c r="A64" s="19"/>
      <c r="B64" s="20" t="s">
        <v>129</v>
      </c>
      <c r="C64" s="18" t="s">
        <v>61</v>
      </c>
      <c r="D64" s="22">
        <v>2</v>
      </c>
      <c r="E64" s="44">
        <f t="shared" si="5"/>
        <v>0.5</v>
      </c>
      <c r="F64" s="22">
        <v>1</v>
      </c>
      <c r="G64" s="22">
        <v>0</v>
      </c>
      <c r="H64" s="24">
        <f t="shared" si="3"/>
        <v>1</v>
      </c>
      <c r="I64" s="24"/>
      <c r="J64" s="25"/>
      <c r="K64" s="25"/>
      <c r="L64" s="33" t="str">
        <f t="shared" si="4"/>
        <v xml:space="preserve"> </v>
      </c>
      <c r="M64" s="2"/>
    </row>
    <row r="65" spans="1:13" s="1" customFormat="1" ht="15" customHeight="1" x14ac:dyDescent="0.2">
      <c r="A65" s="19"/>
      <c r="B65" s="20" t="s">
        <v>130</v>
      </c>
      <c r="C65" s="18" t="s">
        <v>62</v>
      </c>
      <c r="D65" s="22">
        <v>2</v>
      </c>
      <c r="E65" s="44">
        <f t="shared" si="5"/>
        <v>0.5</v>
      </c>
      <c r="F65" s="22">
        <v>1</v>
      </c>
      <c r="G65" s="22">
        <v>0</v>
      </c>
      <c r="H65" s="24">
        <f>F65-G65</f>
        <v>1</v>
      </c>
      <c r="I65" s="24"/>
      <c r="J65" s="25"/>
      <c r="K65" s="25"/>
      <c r="L65" s="33" t="str">
        <f t="shared" si="4"/>
        <v xml:space="preserve"> </v>
      </c>
      <c r="M65" s="2"/>
    </row>
    <row r="66" spans="1:13" s="1" customFormat="1" ht="26.25" customHeight="1" x14ac:dyDescent="0.2">
      <c r="A66" s="75" t="s">
        <v>80</v>
      </c>
      <c r="B66" s="77" t="s">
        <v>131</v>
      </c>
      <c r="C66" s="77" t="s">
        <v>132</v>
      </c>
      <c r="D66" s="77" t="s">
        <v>75</v>
      </c>
      <c r="E66" s="79" t="s">
        <v>154</v>
      </c>
      <c r="F66" s="80"/>
      <c r="G66" s="53" t="s">
        <v>73</v>
      </c>
      <c r="H66" s="53" t="s">
        <v>180</v>
      </c>
      <c r="I66" s="53" t="s">
        <v>77</v>
      </c>
      <c r="J66" s="53" t="s">
        <v>78</v>
      </c>
      <c r="K66" s="53" t="s">
        <v>79</v>
      </c>
      <c r="L66" s="53"/>
      <c r="M66" s="2"/>
    </row>
    <row r="67" spans="1:13" s="1" customFormat="1" ht="50.25" customHeight="1" x14ac:dyDescent="0.2">
      <c r="A67" s="76"/>
      <c r="B67" s="78"/>
      <c r="C67" s="78"/>
      <c r="D67" s="78"/>
      <c r="E67" s="42" t="s">
        <v>155</v>
      </c>
      <c r="F67" s="36" t="s">
        <v>156</v>
      </c>
      <c r="G67" s="53"/>
      <c r="H67" s="53"/>
      <c r="I67" s="53"/>
      <c r="J67" s="53"/>
      <c r="K67" s="53"/>
      <c r="L67" s="53"/>
      <c r="M67" s="2"/>
    </row>
    <row r="68" spans="1:13" s="1" customFormat="1" ht="15" customHeight="1" x14ac:dyDescent="0.2">
      <c r="A68" s="19"/>
      <c r="B68" s="47" t="s">
        <v>176</v>
      </c>
      <c r="C68" s="30" t="s">
        <v>80</v>
      </c>
      <c r="D68" s="48">
        <v>217</v>
      </c>
      <c r="E68" s="44">
        <f t="shared" si="5"/>
        <v>54.25</v>
      </c>
      <c r="F68" s="22">
        <v>55</v>
      </c>
      <c r="G68" s="22">
        <v>10</v>
      </c>
      <c r="H68" s="22">
        <f>F68-G68</f>
        <v>45</v>
      </c>
      <c r="I68" s="23"/>
      <c r="J68" s="24">
        <v>20</v>
      </c>
      <c r="K68" s="24"/>
      <c r="L68" s="33" t="str">
        <f t="shared" ref="L68" si="6">IF(H68-I68-J68-K68&lt;=0,"ESAURITO"," ")</f>
        <v xml:space="preserve"> </v>
      </c>
      <c r="M68" s="2"/>
    </row>
  </sheetData>
  <autoFilter ref="A5:O68" xr:uid="{1EE29E92-02DA-460B-A0A7-C67B9435BF30}"/>
  <mergeCells count="25">
    <mergeCell ref="A1:L1"/>
    <mergeCell ref="A2:L2"/>
    <mergeCell ref="A3:L3"/>
    <mergeCell ref="E4:F4"/>
    <mergeCell ref="G4:G5"/>
    <mergeCell ref="H4:H5"/>
    <mergeCell ref="I4:I5"/>
    <mergeCell ref="J4:J5"/>
    <mergeCell ref="L4:L5"/>
    <mergeCell ref="K4:K5"/>
    <mergeCell ref="A4:A5"/>
    <mergeCell ref="B4:B5"/>
    <mergeCell ref="C4:C5"/>
    <mergeCell ref="D4:D5"/>
    <mergeCell ref="L66:L67"/>
    <mergeCell ref="E66:F66"/>
    <mergeCell ref="G66:G67"/>
    <mergeCell ref="H66:H67"/>
    <mergeCell ref="I66:I67"/>
    <mergeCell ref="J66:J67"/>
    <mergeCell ref="A66:A67"/>
    <mergeCell ref="B66:B67"/>
    <mergeCell ref="C66:C67"/>
    <mergeCell ref="D66:D67"/>
    <mergeCell ref="K66:K67"/>
  </mergeCells>
  <conditionalFormatting sqref="L6:L65">
    <cfRule type="containsText" dxfId="3" priority="3" operator="containsText" text="ESAURITO">
      <formula>NOT(ISERROR(SEARCH("ESAURITO",L6)))</formula>
    </cfRule>
  </conditionalFormatting>
  <conditionalFormatting sqref="L68">
    <cfRule type="containsText" dxfId="2" priority="1" operator="containsText" text="ESAURITO">
      <formula>NOT(ISERROR(SEARCH("ESAURITO",L68)))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EF7E-4300-47BF-9261-AF44D3D8A5B1}">
  <dimension ref="A1:O20"/>
  <sheetViews>
    <sheetView topLeftCell="A3" zoomScaleNormal="100" workbookViewId="0">
      <selection activeCell="I27" sqref="I27"/>
    </sheetView>
  </sheetViews>
  <sheetFormatPr defaultRowHeight="12.75" x14ac:dyDescent="0.2"/>
  <cols>
    <col min="1" max="1" width="11.83203125" customWidth="1"/>
    <col min="2" max="2" width="14" customWidth="1"/>
    <col min="3" max="3" width="36.5" customWidth="1"/>
    <col min="4" max="4" width="20.1640625" customWidth="1"/>
    <col min="5" max="5" width="17.1640625" customWidth="1"/>
    <col min="6" max="6" width="24.5" customWidth="1"/>
    <col min="7" max="7" width="15.5" customWidth="1"/>
    <col min="8" max="8" width="13.5" customWidth="1"/>
    <col min="9" max="9" width="14.6640625" customWidth="1"/>
    <col min="10" max="10" width="13.6640625" customWidth="1"/>
    <col min="11" max="11" width="12.83203125" customWidth="1"/>
    <col min="12" max="12" width="7.83203125" customWidth="1"/>
    <col min="13" max="13" width="12.6640625" customWidth="1"/>
  </cols>
  <sheetData>
    <row r="1" spans="1:15" ht="90.95" customHeight="1" x14ac:dyDescent="0.2">
      <c r="A1" s="61" t="s">
        <v>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2"/>
      <c r="O1" s="2"/>
    </row>
    <row r="2" spans="1:15" ht="36.6" customHeight="1" x14ac:dyDescent="0.2">
      <c r="A2" s="62" t="s">
        <v>178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"/>
      <c r="O2" s="2"/>
    </row>
    <row r="3" spans="1:15" ht="47.85" customHeight="1" x14ac:dyDescent="0.2">
      <c r="A3" s="60" t="s">
        <v>70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"/>
      <c r="O3" s="2"/>
    </row>
    <row r="4" spans="1:15" ht="28.5" customHeight="1" x14ac:dyDescent="0.2">
      <c r="A4" s="53" t="s">
        <v>74</v>
      </c>
      <c r="B4" s="53" t="s">
        <v>133</v>
      </c>
      <c r="C4" s="83" t="s">
        <v>132</v>
      </c>
      <c r="D4" s="85" t="s">
        <v>75</v>
      </c>
      <c r="E4" s="79" t="s">
        <v>154</v>
      </c>
      <c r="F4" s="80"/>
      <c r="G4" s="53" t="s">
        <v>73</v>
      </c>
      <c r="H4" s="53" t="s">
        <v>180</v>
      </c>
      <c r="I4" s="53" t="s">
        <v>77</v>
      </c>
      <c r="J4" s="53" t="s">
        <v>78</v>
      </c>
      <c r="K4" s="53" t="s">
        <v>79</v>
      </c>
      <c r="L4" s="54"/>
      <c r="M4" s="49"/>
      <c r="N4" s="2"/>
    </row>
    <row r="5" spans="1:15" ht="48" customHeight="1" x14ac:dyDescent="0.2">
      <c r="A5" s="53"/>
      <c r="B5" s="53"/>
      <c r="C5" s="84"/>
      <c r="D5" s="85"/>
      <c r="E5" s="42" t="s">
        <v>155</v>
      </c>
      <c r="F5" s="36" t="s">
        <v>156</v>
      </c>
      <c r="G5" s="53"/>
      <c r="H5" s="53"/>
      <c r="I5" s="53"/>
      <c r="J5" s="53"/>
      <c r="K5" s="53"/>
      <c r="L5" s="74"/>
      <c r="M5" s="50"/>
      <c r="N5" s="2"/>
    </row>
    <row r="6" spans="1:15" ht="15" customHeight="1" x14ac:dyDescent="0.2">
      <c r="A6" s="19" t="s">
        <v>72</v>
      </c>
      <c r="B6" s="41" t="s">
        <v>157</v>
      </c>
      <c r="C6" s="21" t="s">
        <v>2</v>
      </c>
      <c r="D6" s="43">
        <v>45</v>
      </c>
      <c r="E6" s="44">
        <f t="shared" ref="E6:E17" si="0">D6/4</f>
        <v>11.25</v>
      </c>
      <c r="F6" s="22">
        <v>12</v>
      </c>
      <c r="G6" s="22">
        <v>3</v>
      </c>
      <c r="H6" s="22">
        <f>F6-G6</f>
        <v>9</v>
      </c>
      <c r="I6" s="23">
        <v>1</v>
      </c>
      <c r="J6" s="24"/>
      <c r="K6" s="24"/>
      <c r="L6" s="24"/>
      <c r="M6" s="28" t="str">
        <f>IF(H6-I6-J6-K6-L6&lt;=0,"ESAURITO"," ")</f>
        <v xml:space="preserve"> </v>
      </c>
      <c r="N6" s="2"/>
      <c r="O6" s="2"/>
    </row>
    <row r="7" spans="1:15" ht="15" customHeight="1" x14ac:dyDescent="0.2">
      <c r="A7" s="19" t="s">
        <v>72</v>
      </c>
      <c r="B7" s="21" t="s">
        <v>158</v>
      </c>
      <c r="C7" s="21" t="s">
        <v>3</v>
      </c>
      <c r="D7" s="22">
        <v>235</v>
      </c>
      <c r="E7" s="44">
        <f t="shared" si="0"/>
        <v>58.75</v>
      </c>
      <c r="F7" s="22">
        <v>59</v>
      </c>
      <c r="G7" s="22">
        <v>11</v>
      </c>
      <c r="H7" s="22">
        <f t="shared" ref="H7:H17" si="1">F7-G7</f>
        <v>48</v>
      </c>
      <c r="I7" s="23"/>
      <c r="J7" s="24">
        <v>2</v>
      </c>
      <c r="K7" s="24"/>
      <c r="L7" s="24"/>
      <c r="M7" s="28" t="str">
        <f t="shared" ref="M7:M17" si="2">IF(H7-I7-J7-K7-L7&lt;=0,"ESAURITO"," ")</f>
        <v xml:space="preserve"> </v>
      </c>
      <c r="N7" s="2"/>
      <c r="O7" s="2"/>
    </row>
    <row r="8" spans="1:15" ht="15" customHeight="1" x14ac:dyDescent="0.2">
      <c r="A8" s="19" t="s">
        <v>72</v>
      </c>
      <c r="B8" s="21" t="s">
        <v>134</v>
      </c>
      <c r="C8" s="21" t="s">
        <v>71</v>
      </c>
      <c r="D8" s="22">
        <v>6</v>
      </c>
      <c r="E8" s="44">
        <f t="shared" si="0"/>
        <v>1.5</v>
      </c>
      <c r="F8" s="22">
        <v>2</v>
      </c>
      <c r="G8" s="22">
        <v>0</v>
      </c>
      <c r="H8" s="22">
        <f t="shared" si="1"/>
        <v>2</v>
      </c>
      <c r="I8" s="23"/>
      <c r="J8" s="24"/>
      <c r="K8" s="24"/>
      <c r="L8" s="24"/>
      <c r="M8" s="28" t="str">
        <f t="shared" si="2"/>
        <v xml:space="preserve"> </v>
      </c>
      <c r="N8" s="2"/>
      <c r="O8" s="2"/>
    </row>
    <row r="9" spans="1:15" ht="15" customHeight="1" x14ac:dyDescent="0.2">
      <c r="A9" s="19" t="s">
        <v>72</v>
      </c>
      <c r="B9" s="21" t="s">
        <v>135</v>
      </c>
      <c r="C9" s="21" t="s">
        <v>4</v>
      </c>
      <c r="D9" s="22">
        <v>136</v>
      </c>
      <c r="E9" s="44">
        <f t="shared" si="0"/>
        <v>34</v>
      </c>
      <c r="F9" s="22">
        <v>34</v>
      </c>
      <c r="G9" s="22">
        <v>7</v>
      </c>
      <c r="H9" s="22">
        <f t="shared" si="1"/>
        <v>27</v>
      </c>
      <c r="I9" s="23">
        <v>3</v>
      </c>
      <c r="J9" s="24"/>
      <c r="K9" s="24"/>
      <c r="L9" s="24"/>
      <c r="M9" s="28" t="str">
        <f t="shared" si="2"/>
        <v xml:space="preserve"> </v>
      </c>
      <c r="N9" s="2"/>
      <c r="O9" s="2"/>
    </row>
    <row r="10" spans="1:15" ht="15" customHeight="1" x14ac:dyDescent="0.2">
      <c r="A10" s="19" t="s">
        <v>72</v>
      </c>
      <c r="B10" s="21" t="s">
        <v>159</v>
      </c>
      <c r="C10" s="21" t="s">
        <v>8</v>
      </c>
      <c r="D10" s="22">
        <v>27</v>
      </c>
      <c r="E10" s="44">
        <f t="shared" si="0"/>
        <v>6.75</v>
      </c>
      <c r="F10" s="22">
        <v>7</v>
      </c>
      <c r="G10" s="22">
        <v>1</v>
      </c>
      <c r="H10" s="22">
        <f t="shared" si="1"/>
        <v>6</v>
      </c>
      <c r="I10" s="23">
        <v>1</v>
      </c>
      <c r="J10" s="24">
        <v>1</v>
      </c>
      <c r="K10" s="24"/>
      <c r="L10" s="24"/>
      <c r="M10" s="28" t="str">
        <f t="shared" si="2"/>
        <v xml:space="preserve"> </v>
      </c>
      <c r="N10" s="2"/>
      <c r="O10" s="2"/>
    </row>
    <row r="11" spans="1:15" ht="15" customHeight="1" x14ac:dyDescent="0.2">
      <c r="A11" s="19" t="s">
        <v>72</v>
      </c>
      <c r="B11" s="21" t="s">
        <v>161</v>
      </c>
      <c r="C11" s="21" t="s">
        <v>9</v>
      </c>
      <c r="D11" s="22">
        <v>70</v>
      </c>
      <c r="E11" s="44">
        <f t="shared" si="0"/>
        <v>17.5</v>
      </c>
      <c r="F11" s="22">
        <v>18</v>
      </c>
      <c r="G11" s="22">
        <v>7</v>
      </c>
      <c r="H11" s="22">
        <f t="shared" si="1"/>
        <v>11</v>
      </c>
      <c r="I11" s="23"/>
      <c r="J11" s="24"/>
      <c r="K11" s="24"/>
      <c r="L11" s="24"/>
      <c r="M11" s="28" t="str">
        <f t="shared" si="2"/>
        <v xml:space="preserve"> </v>
      </c>
      <c r="N11" s="2"/>
      <c r="O11" s="2"/>
    </row>
    <row r="12" spans="1:15" ht="15" customHeight="1" x14ac:dyDescent="0.2">
      <c r="A12" s="19" t="s">
        <v>72</v>
      </c>
      <c r="B12" s="21" t="s">
        <v>160</v>
      </c>
      <c r="C12" s="21" t="s">
        <v>10</v>
      </c>
      <c r="D12" s="22">
        <v>13</v>
      </c>
      <c r="E12" s="44">
        <f t="shared" si="0"/>
        <v>3.25</v>
      </c>
      <c r="F12" s="22">
        <v>4</v>
      </c>
      <c r="G12" s="22">
        <v>0</v>
      </c>
      <c r="H12" s="22">
        <f t="shared" si="1"/>
        <v>4</v>
      </c>
      <c r="I12" s="23"/>
      <c r="J12" s="24"/>
      <c r="K12" s="24"/>
      <c r="L12" s="24"/>
      <c r="M12" s="28" t="str">
        <f t="shared" si="2"/>
        <v xml:space="preserve"> </v>
      </c>
      <c r="N12" s="2"/>
      <c r="O12" s="2"/>
    </row>
    <row r="13" spans="1:15" ht="15" customHeight="1" x14ac:dyDescent="0.2">
      <c r="A13" s="19" t="s">
        <v>72</v>
      </c>
      <c r="B13" s="21" t="s">
        <v>162</v>
      </c>
      <c r="C13" s="21" t="s">
        <v>11</v>
      </c>
      <c r="D13" s="22">
        <v>1</v>
      </c>
      <c r="E13" s="44">
        <f t="shared" si="0"/>
        <v>0.25</v>
      </c>
      <c r="F13" s="22">
        <v>1</v>
      </c>
      <c r="G13" s="22">
        <v>0</v>
      </c>
      <c r="H13" s="22">
        <f t="shared" si="1"/>
        <v>1</v>
      </c>
      <c r="I13" s="23"/>
      <c r="J13" s="24"/>
      <c r="K13" s="24"/>
      <c r="L13" s="24"/>
      <c r="M13" s="28" t="str">
        <f t="shared" si="2"/>
        <v xml:space="preserve"> </v>
      </c>
      <c r="N13" s="2"/>
      <c r="O13" s="2"/>
    </row>
    <row r="14" spans="1:15" ht="15" customHeight="1" x14ac:dyDescent="0.2">
      <c r="A14" s="19" t="s">
        <v>72</v>
      </c>
      <c r="B14" s="21" t="s">
        <v>163</v>
      </c>
      <c r="C14" s="21" t="s">
        <v>5</v>
      </c>
      <c r="D14" s="22">
        <v>45</v>
      </c>
      <c r="E14" s="44">
        <f t="shared" si="0"/>
        <v>11.25</v>
      </c>
      <c r="F14" s="22">
        <v>12</v>
      </c>
      <c r="G14" s="22">
        <v>3</v>
      </c>
      <c r="H14" s="22">
        <f t="shared" si="1"/>
        <v>9</v>
      </c>
      <c r="I14" s="23">
        <v>1</v>
      </c>
      <c r="J14" s="24"/>
      <c r="K14" s="24"/>
      <c r="L14" s="24"/>
      <c r="M14" s="28" t="str">
        <f t="shared" si="2"/>
        <v xml:space="preserve"> </v>
      </c>
      <c r="N14" s="2"/>
      <c r="O14" s="2"/>
    </row>
    <row r="15" spans="1:15" ht="15" customHeight="1" x14ac:dyDescent="0.2">
      <c r="A15" s="19" t="s">
        <v>72</v>
      </c>
      <c r="B15" s="21" t="s">
        <v>164</v>
      </c>
      <c r="C15" s="21" t="s">
        <v>6</v>
      </c>
      <c r="D15" s="22">
        <v>43</v>
      </c>
      <c r="E15" s="44">
        <f t="shared" si="0"/>
        <v>10.75</v>
      </c>
      <c r="F15" s="22">
        <v>11</v>
      </c>
      <c r="G15" s="22">
        <v>1</v>
      </c>
      <c r="H15" s="22">
        <f t="shared" si="1"/>
        <v>10</v>
      </c>
      <c r="I15" s="23">
        <v>1</v>
      </c>
      <c r="J15" s="24"/>
      <c r="K15" s="24"/>
      <c r="L15" s="24"/>
      <c r="M15" s="28" t="str">
        <f t="shared" si="2"/>
        <v xml:space="preserve"> </v>
      </c>
      <c r="N15" s="2"/>
      <c r="O15" s="2"/>
    </row>
    <row r="16" spans="1:15" ht="15" customHeight="1" x14ac:dyDescent="0.2">
      <c r="A16" s="19" t="s">
        <v>72</v>
      </c>
      <c r="B16" s="21" t="s">
        <v>153</v>
      </c>
      <c r="C16" s="21" t="s">
        <v>12</v>
      </c>
      <c r="D16" s="22">
        <v>80</v>
      </c>
      <c r="E16" s="44">
        <f t="shared" si="0"/>
        <v>20</v>
      </c>
      <c r="F16" s="22">
        <v>20</v>
      </c>
      <c r="G16" s="22">
        <v>5</v>
      </c>
      <c r="H16" s="22">
        <f t="shared" si="1"/>
        <v>15</v>
      </c>
      <c r="I16" s="23">
        <v>1</v>
      </c>
      <c r="J16" s="24">
        <v>1</v>
      </c>
      <c r="K16" s="24"/>
      <c r="L16" s="24"/>
      <c r="M16" s="28" t="str">
        <f t="shared" si="2"/>
        <v xml:space="preserve"> </v>
      </c>
      <c r="N16" s="2"/>
      <c r="O16" s="2"/>
    </row>
    <row r="17" spans="1:15" ht="15" customHeight="1" x14ac:dyDescent="0.2">
      <c r="A17" s="19" t="s">
        <v>72</v>
      </c>
      <c r="B17" s="21" t="s">
        <v>136</v>
      </c>
      <c r="C17" s="21" t="s">
        <v>7</v>
      </c>
      <c r="D17" s="22">
        <v>47</v>
      </c>
      <c r="E17" s="44">
        <f t="shared" si="0"/>
        <v>11.75</v>
      </c>
      <c r="F17" s="22">
        <v>12</v>
      </c>
      <c r="G17" s="22">
        <v>3</v>
      </c>
      <c r="H17" s="22">
        <f t="shared" si="1"/>
        <v>9</v>
      </c>
      <c r="I17" s="23">
        <v>1</v>
      </c>
      <c r="J17" s="24"/>
      <c r="K17" s="24"/>
      <c r="L17" s="24"/>
      <c r="M17" s="28" t="str">
        <f t="shared" si="2"/>
        <v xml:space="preserve"> </v>
      </c>
      <c r="N17" s="2"/>
      <c r="O17" s="2"/>
    </row>
    <row r="18" spans="1:15" ht="15" customHeight="1" x14ac:dyDescent="0.2">
      <c r="A18" s="86" t="s">
        <v>80</v>
      </c>
      <c r="B18" s="53" t="s">
        <v>133</v>
      </c>
      <c r="C18" s="83" t="s">
        <v>132</v>
      </c>
      <c r="D18" s="85" t="s">
        <v>75</v>
      </c>
      <c r="E18" s="79" t="s">
        <v>154</v>
      </c>
      <c r="F18" s="80"/>
      <c r="G18" s="53" t="s">
        <v>73</v>
      </c>
      <c r="H18" s="53" t="s">
        <v>180</v>
      </c>
      <c r="I18" s="53" t="s">
        <v>77</v>
      </c>
      <c r="J18" s="53" t="s">
        <v>78</v>
      </c>
      <c r="K18" s="53" t="s">
        <v>79</v>
      </c>
      <c r="L18" s="54"/>
      <c r="M18" s="81"/>
      <c r="N18" s="2"/>
      <c r="O18" s="2"/>
    </row>
    <row r="19" spans="1:15" ht="51.75" customHeight="1" x14ac:dyDescent="0.2">
      <c r="A19" s="87"/>
      <c r="B19" s="53"/>
      <c r="C19" s="84"/>
      <c r="D19" s="85"/>
      <c r="E19" s="42" t="s">
        <v>155</v>
      </c>
      <c r="F19" s="36" t="s">
        <v>156</v>
      </c>
      <c r="G19" s="53"/>
      <c r="H19" s="53"/>
      <c r="I19" s="53"/>
      <c r="J19" s="53"/>
      <c r="K19" s="53"/>
      <c r="L19" s="74"/>
      <c r="M19" s="82"/>
      <c r="N19" s="2"/>
      <c r="O19" s="2"/>
    </row>
    <row r="20" spans="1:15" s="1" customFormat="1" ht="15" customHeight="1" x14ac:dyDescent="0.2">
      <c r="A20" s="19"/>
      <c r="B20" s="31" t="s">
        <v>137</v>
      </c>
      <c r="C20" s="32"/>
      <c r="D20" s="22">
        <v>214</v>
      </c>
      <c r="E20" s="44">
        <f>D20/4</f>
        <v>53.5</v>
      </c>
      <c r="F20" s="22">
        <v>54</v>
      </c>
      <c r="G20" s="22">
        <v>7</v>
      </c>
      <c r="H20" s="22">
        <f>F20-G20</f>
        <v>47</v>
      </c>
      <c r="I20" s="22"/>
      <c r="J20" s="24">
        <v>4</v>
      </c>
      <c r="K20" s="24"/>
      <c r="L20" s="24"/>
      <c r="M20" s="28" t="str">
        <f t="shared" ref="M20" si="3">IF(H20-I20-J20-K20-L20&lt;=0,"ESAURITO"," ")</f>
        <v xml:space="preserve"> </v>
      </c>
      <c r="N20" s="2"/>
      <c r="O20" s="2"/>
    </row>
  </sheetData>
  <mergeCells count="26">
    <mergeCell ref="B18:B19"/>
    <mergeCell ref="C18:C19"/>
    <mergeCell ref="D18:D19"/>
    <mergeCell ref="K18:K19"/>
    <mergeCell ref="L18:L19"/>
    <mergeCell ref="E18:F18"/>
    <mergeCell ref="G18:G19"/>
    <mergeCell ref="H18:H19"/>
    <mergeCell ref="I18:I19"/>
    <mergeCell ref="J18:J19"/>
    <mergeCell ref="M18:M19"/>
    <mergeCell ref="A1:M1"/>
    <mergeCell ref="A2:M2"/>
    <mergeCell ref="A3:M3"/>
    <mergeCell ref="A4:A5"/>
    <mergeCell ref="B4:B5"/>
    <mergeCell ref="G4:G5"/>
    <mergeCell ref="H4:H5"/>
    <mergeCell ref="I4:I5"/>
    <mergeCell ref="J4:J5"/>
    <mergeCell ref="K4:K5"/>
    <mergeCell ref="L4:L5"/>
    <mergeCell ref="C4:C5"/>
    <mergeCell ref="E4:F4"/>
    <mergeCell ref="D4:D5"/>
    <mergeCell ref="A18:A19"/>
  </mergeCells>
  <conditionalFormatting sqref="M6:M17">
    <cfRule type="containsText" dxfId="1" priority="4" operator="containsText" text="ESAURITO">
      <formula>NOT(ISERROR(SEARCH("ESAURITO",M6)))</formula>
    </cfRule>
  </conditionalFormatting>
  <conditionalFormatting sqref="M20">
    <cfRule type="containsText" dxfId="0" priority="1" operator="containsText" text="ESAURITO">
      <formula>NOT(ISERROR(SEARCH("ESAURITO",M20)))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INFANZIA+PRIMARIA</vt:lpstr>
      <vt:lpstr>ATA+EDU</vt:lpstr>
      <vt:lpstr>II GRADO</vt:lpstr>
      <vt:lpstr>I GRADO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Del monaco</dc:creator>
  <cp:lastModifiedBy>DIGLIO MARTINA</cp:lastModifiedBy>
  <cp:lastPrinted>2022-06-21T11:12:25Z</cp:lastPrinted>
  <dcterms:created xsi:type="dcterms:W3CDTF">2020-06-26T07:22:36Z</dcterms:created>
  <dcterms:modified xsi:type="dcterms:W3CDTF">2026-09-07T08:37:46Z</dcterms:modified>
</cp:coreProperties>
</file>